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K:\SFIN\EU Platform on Sustainable Finance\Feedback to EUPSF\"/>
    </mc:Choice>
  </mc:AlternateContent>
  <xr:revisionPtr revIDLastSave="0" documentId="13_ncr:1_{43A83F03-E1AF-4DDB-94F1-8AE2B8B056D1}" xr6:coauthVersionLast="47" xr6:coauthVersionMax="47" xr10:uidLastSave="{00000000-0000-0000-0000-000000000000}"/>
  <bookViews>
    <workbookView xWindow="57480" yWindow="-120" windowWidth="29040" windowHeight="15720" xr2:uid="{4E280A17-09D6-4798-8F5C-FD31EA4CB655}"/>
  </bookViews>
  <sheets>
    <sheet name="1 - Methodology" sheetId="1" r:id="rId1"/>
    <sheet name="2 - Questionnaire" sheetId="13" r:id="rId2"/>
    <sheet name="3 - Questionnaire Annex" sheetId="12" r:id="rId3"/>
    <sheet name="4 - Respondents" sheetId="7" r:id="rId4"/>
    <sheet name="5 - Market significance" sheetId="8" r:id="rId5"/>
    <sheet name="6 - Selection process" sheetId="6" r:id="rId6"/>
    <sheet name="7 - Validated Public Info" sheetId="9" r:id="rId7"/>
  </sheets>
  <definedNames>
    <definedName name="_Hlk137202965" localSheetId="1">'2 - Questionnaire'!#REF!</definedName>
    <definedName name="_xlnm.Print_Area" localSheetId="1">'2 - Questionnaire'!$B$2:$F$142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8" l="1"/>
  <c r="C5" i="8"/>
  <c r="B5" i="8"/>
  <c r="C14" i="7" l="1"/>
  <c r="C25" i="7"/>
  <c r="C30" i="7"/>
  <c r="L97" i="7" l="1"/>
  <c r="J97" i="7"/>
  <c r="H97" i="7"/>
  <c r="F97" i="7"/>
  <c r="D97" i="7"/>
  <c r="L44" i="7"/>
  <c r="J44" i="7"/>
  <c r="H44" i="7"/>
  <c r="F44" i="7"/>
  <c r="D44" i="7"/>
  <c r="L43" i="7"/>
  <c r="J43" i="7"/>
  <c r="H43" i="7"/>
  <c r="F43" i="7"/>
  <c r="D43" i="7"/>
  <c r="L42" i="7"/>
  <c r="J42" i="7"/>
  <c r="H42" i="7"/>
  <c r="F42" i="7"/>
  <c r="D42" i="7"/>
  <c r="L41" i="7"/>
  <c r="J41" i="7"/>
  <c r="H41" i="7"/>
  <c r="F41" i="7"/>
  <c r="D41" i="7"/>
  <c r="L40" i="7"/>
  <c r="J40" i="7"/>
  <c r="H40" i="7"/>
  <c r="F40" i="7"/>
  <c r="D40" i="7"/>
  <c r="C40" i="7"/>
  <c r="C41" i="7" s="1"/>
  <c r="C42" i="7" s="1"/>
  <c r="C43" i="7" s="1"/>
  <c r="C44" i="7" s="1"/>
  <c r="L39" i="7"/>
  <c r="J39" i="7"/>
  <c r="H39" i="7"/>
  <c r="F39" i="7"/>
  <c r="D39" i="7"/>
  <c r="L38" i="7"/>
  <c r="J38" i="7"/>
  <c r="H38" i="7"/>
  <c r="F38" i="7"/>
  <c r="D38" i="7"/>
  <c r="L37" i="7"/>
  <c r="J37" i="7"/>
  <c r="H37" i="7"/>
  <c r="F37" i="7"/>
  <c r="D37" i="7"/>
  <c r="L36" i="7"/>
  <c r="J36" i="7"/>
  <c r="H36" i="7"/>
  <c r="F36" i="7"/>
  <c r="D36" i="7"/>
  <c r="L35" i="7"/>
  <c r="J35" i="7"/>
  <c r="H35" i="7"/>
  <c r="F35" i="7"/>
  <c r="D35" i="7"/>
  <c r="L34" i="7"/>
  <c r="J34" i="7"/>
  <c r="H34" i="7"/>
  <c r="F34" i="7"/>
  <c r="D34" i="7"/>
  <c r="L33" i="7"/>
  <c r="J33" i="7"/>
  <c r="H33" i="7"/>
  <c r="F33" i="7"/>
  <c r="D33" i="7"/>
  <c r="C33" i="7"/>
  <c r="C34" i="7" s="1"/>
  <c r="C35" i="7" s="1"/>
  <c r="C36" i="7" s="1"/>
  <c r="C37" i="7" s="1"/>
  <c r="C38" i="7" s="1"/>
  <c r="C39" i="7" s="1"/>
  <c r="L32" i="7"/>
  <c r="J32" i="7"/>
  <c r="H32" i="7"/>
  <c r="F32" i="7"/>
  <c r="D32" i="7"/>
  <c r="L31" i="7"/>
  <c r="J31" i="7"/>
  <c r="H31" i="7"/>
  <c r="F31" i="7"/>
  <c r="D31" i="7"/>
  <c r="C31" i="7"/>
  <c r="C32" i="7" s="1"/>
  <c r="L30" i="7"/>
  <c r="J30" i="7"/>
  <c r="H30" i="7"/>
  <c r="F30" i="7"/>
  <c r="D30" i="7"/>
  <c r="L29" i="7"/>
  <c r="J29" i="7"/>
  <c r="H29" i="7"/>
  <c r="F29" i="7"/>
  <c r="D29" i="7"/>
  <c r="L28" i="7"/>
  <c r="J28" i="7"/>
  <c r="H28" i="7"/>
  <c r="F28" i="7"/>
  <c r="D28" i="7"/>
  <c r="L27" i="7"/>
  <c r="J27" i="7"/>
  <c r="H27" i="7"/>
  <c r="F27" i="7"/>
  <c r="D27" i="7"/>
  <c r="L26" i="7"/>
  <c r="J26" i="7"/>
  <c r="H26" i="7"/>
  <c r="F26" i="7"/>
  <c r="D26" i="7"/>
  <c r="L25" i="7"/>
  <c r="J25" i="7"/>
  <c r="H25" i="7"/>
  <c r="F25" i="7"/>
  <c r="D25" i="7"/>
  <c r="C26" i="7"/>
  <c r="C27" i="7" s="1"/>
  <c r="C28" i="7" s="1"/>
  <c r="C29" i="7" s="1"/>
  <c r="L24" i="7"/>
  <c r="J24" i="7"/>
  <c r="H24" i="7"/>
  <c r="F24" i="7"/>
  <c r="D24" i="7"/>
  <c r="L23" i="7"/>
  <c r="J23" i="7"/>
  <c r="H23" i="7"/>
  <c r="F23" i="7"/>
  <c r="D23" i="7"/>
  <c r="L22" i="7"/>
  <c r="J22" i="7"/>
  <c r="H22" i="7"/>
  <c r="F22" i="7"/>
  <c r="D22" i="7"/>
  <c r="L21" i="7"/>
  <c r="J21" i="7"/>
  <c r="H21" i="7"/>
  <c r="F21" i="7"/>
  <c r="D21" i="7"/>
  <c r="L20" i="7"/>
  <c r="J20" i="7"/>
  <c r="H20" i="7"/>
  <c r="F20" i="7"/>
  <c r="D20" i="7"/>
  <c r="L19" i="7"/>
  <c r="J19" i="7"/>
  <c r="H19" i="7"/>
  <c r="F19" i="7"/>
  <c r="D19" i="7"/>
  <c r="L18" i="7"/>
  <c r="J18" i="7"/>
  <c r="H18" i="7"/>
  <c r="F18" i="7"/>
  <c r="D18" i="7"/>
  <c r="L17" i="7"/>
  <c r="J17" i="7"/>
  <c r="H17" i="7"/>
  <c r="F17" i="7"/>
  <c r="D17" i="7"/>
  <c r="L16" i="7"/>
  <c r="J16" i="7"/>
  <c r="H16" i="7"/>
  <c r="F16" i="7"/>
  <c r="D16" i="7"/>
  <c r="L15" i="7"/>
  <c r="J15" i="7"/>
  <c r="H15" i="7"/>
  <c r="F15" i="7"/>
  <c r="D15" i="7"/>
  <c r="C15" i="7"/>
  <c r="C16" i="7" s="1"/>
  <c r="C17" i="7" s="1"/>
  <c r="C18" i="7" s="1"/>
  <c r="C19" i="7" s="1"/>
  <c r="C20" i="7" s="1"/>
  <c r="C21" i="7" s="1"/>
  <c r="C22" i="7" s="1"/>
  <c r="C23" i="7" s="1"/>
  <c r="C24" i="7" s="1"/>
  <c r="L14" i="7"/>
  <c r="J14" i="7"/>
  <c r="H14" i="7"/>
  <c r="F14" i="7"/>
  <c r="D14" i="7"/>
  <c r="L13" i="7"/>
  <c r="J13" i="7"/>
  <c r="H13" i="7"/>
  <c r="F13" i="7"/>
  <c r="D13" i="7"/>
  <c r="L12" i="7"/>
  <c r="J12" i="7"/>
  <c r="H12" i="7"/>
  <c r="F12" i="7"/>
  <c r="D12" i="7"/>
  <c r="C12" i="7"/>
  <c r="C13" i="7" s="1"/>
  <c r="L11" i="7"/>
  <c r="J11" i="7"/>
  <c r="H11" i="7"/>
  <c r="F11" i="7"/>
  <c r="D11" i="7"/>
  <c r="C11" i="7"/>
  <c r="D46" i="7" l="1"/>
  <c r="D47" i="7" s="1"/>
  <c r="F46" i="7"/>
  <c r="H46" i="7"/>
  <c r="H47" i="7" s="1"/>
  <c r="J46" i="7"/>
  <c r="J47" i="7" s="1"/>
  <c r="L46" i="7"/>
  <c r="F48" i="7"/>
  <c r="F47" i="7"/>
  <c r="H48" i="7"/>
  <c r="L47" i="7"/>
  <c r="L48" i="7"/>
  <c r="J48" i="7" l="1"/>
  <c r="F39" i="6"/>
</calcChain>
</file>

<file path=xl/sharedStrings.xml><?xml version="1.0" encoding="utf-8"?>
<sst xmlns="http://schemas.openxmlformats.org/spreadsheetml/2006/main" count="2682" uniqueCount="902">
  <si>
    <t>PUBLIC SECTOR SUB-GROUP
Methodology for the determination of outreach targets (first phase)</t>
  </si>
  <si>
    <t>FILTER:</t>
  </si>
  <si>
    <t>Theme</t>
  </si>
  <si>
    <t>Green</t>
  </si>
  <si>
    <t>Issuer industry</t>
  </si>
  <si>
    <t>Government</t>
  </si>
  <si>
    <t>Assurance</t>
  </si>
  <si>
    <t>Yes</t>
  </si>
  <si>
    <t>* "The structure of the Taxonomy draws on the EU approach which the UK helped design as a former Member State."</t>
  </si>
  <si>
    <t>Debt Variety</t>
  </si>
  <si>
    <t>Bond</t>
  </si>
  <si>
    <t>*only regarding Minimum Safeguards</t>
  </si>
  <si>
    <t>** reference is made to TEG Taxonomy report, but only for the transport sector</t>
  </si>
  <si>
    <t>*** EUT reference made in report (wihtout any details), yet no reference in GB Framework</t>
  </si>
  <si>
    <t>BB Ticker</t>
  </si>
  <si>
    <t>Issuer Name</t>
  </si>
  <si>
    <t>Country of risk</t>
  </si>
  <si>
    <t>Country of domicile</t>
  </si>
  <si>
    <t>Issuer sub-industry</t>
  </si>
  <si>
    <t>Amount issued (USD bn)</t>
  </si>
  <si>
    <t>Green Bond Framework ("GBF")</t>
  </si>
  <si>
    <t>Type of assurance on GBF</t>
  </si>
  <si>
    <t>Assurance provider GBF</t>
  </si>
  <si>
    <t>Reference to EUT in GBF? (Y/N)</t>
  </si>
  <si>
    <t>Reference to EUGBS in GBF? (Y/N)</t>
  </si>
  <si>
    <t>Sustainability Report ("SR")</t>
  </si>
  <si>
    <t>Type of assurance on SR</t>
  </si>
  <si>
    <t>Assurance provider SR</t>
  </si>
  <si>
    <t>Reference to EUT in SR? (Y/N)</t>
  </si>
  <si>
    <t>Other document? (list them)</t>
  </si>
  <si>
    <t>Reference to EUT in other document? (Y/N)</t>
  </si>
  <si>
    <t>Final selection for first outreach (Y/(Y)/N)</t>
  </si>
  <si>
    <t>EIB</t>
  </si>
  <si>
    <t>European Investment Bank</t>
  </si>
  <si>
    <t>Supranational</t>
  </si>
  <si>
    <t>Luxembourg</t>
  </si>
  <si>
    <t>Supranationals</t>
  </si>
  <si>
    <t>2021 CAB Framework (2023)</t>
  </si>
  <si>
    <t>reasonable assurance (ISAE 3000)</t>
  </si>
  <si>
    <t>KPMG</t>
  </si>
  <si>
    <t>Y</t>
  </si>
  <si>
    <t>Sustainability Report 2021</t>
  </si>
  <si>
    <t>limited assurance (ISAE 3000)</t>
  </si>
  <si>
    <t>Climate Bank Roadmap 2021-2025</t>
  </si>
  <si>
    <t>EU</t>
  </si>
  <si>
    <t>European Union</t>
  </si>
  <si>
    <t>Belgium</t>
  </si>
  <si>
    <t>NGEU GB Framework (2021)</t>
  </si>
  <si>
    <t>second party opinion</t>
  </si>
  <si>
    <t>Vigeo Eiris</t>
  </si>
  <si>
    <t>n.a.</t>
  </si>
  <si>
    <t>Regulation on Recovery and Resilience Facility</t>
  </si>
  <si>
    <t>IBRD</t>
  </si>
  <si>
    <t>International Bank for Reconstruction &amp; Development</t>
  </si>
  <si>
    <t>United States</t>
  </si>
  <si>
    <t>Green Bond Framework</t>
  </si>
  <si>
    <t>CICERO</t>
  </si>
  <si>
    <t>N</t>
  </si>
  <si>
    <t>Sustainability Review 2021</t>
  </si>
  <si>
    <t>none</t>
  </si>
  <si>
    <t>ASIA</t>
  </si>
  <si>
    <t>Asian Development Bank</t>
  </si>
  <si>
    <t>Philippines</t>
  </si>
  <si>
    <t>Green and Blue Bond Framework 2021</t>
  </si>
  <si>
    <t>Sustainability Report 2022</t>
  </si>
  <si>
    <t>IFC</t>
  </si>
  <si>
    <t>International Finance Corp</t>
  </si>
  <si>
    <t>Green Bond Framework 2022</t>
  </si>
  <si>
    <t>NIB</t>
  </si>
  <si>
    <t>Nordic Investment Bank</t>
  </si>
  <si>
    <t>Finland</t>
  </si>
  <si>
    <t>NIB Environmental Bond Framework 2019</t>
  </si>
  <si>
    <t>Sustainability Policy 2021</t>
  </si>
  <si>
    <t>Annual Report 2022</t>
  </si>
  <si>
    <t>(Y)</t>
  </si>
  <si>
    <t>EUROF</t>
  </si>
  <si>
    <t>Eurofima</t>
  </si>
  <si>
    <t>Switzerland</t>
  </si>
  <si>
    <t>Green Bond Framework 2020</t>
  </si>
  <si>
    <t>Sustainalytics</t>
  </si>
  <si>
    <t>EBRD</t>
  </si>
  <si>
    <t>European Bank for Reconstruction &amp; Development</t>
  </si>
  <si>
    <t>United Kingdom</t>
  </si>
  <si>
    <t>Environmental Sustainability Bonds 2019*</t>
  </si>
  <si>
    <t>second party opinion (2013)</t>
  </si>
  <si>
    <t>Strategy Implementation Plan 2023-2025</t>
  </si>
  <si>
    <t>NEWDEV</t>
  </si>
  <si>
    <t>New Development Bank</t>
  </si>
  <si>
    <t>China</t>
  </si>
  <si>
    <t>Sustainable Financing Policy Framework for debt instruments (2020)</t>
  </si>
  <si>
    <t>Y ("broadly TEG aligned")</t>
  </si>
  <si>
    <t>General Strategy for 2022-2026</t>
  </si>
  <si>
    <t>CAF</t>
  </si>
  <si>
    <t>Corp Andina de Fomento</t>
  </si>
  <si>
    <t>Venezuela</t>
  </si>
  <si>
    <t>Green Bond Framework (2019)</t>
  </si>
  <si>
    <t>Sustainability Report 2020</t>
  </si>
  <si>
    <t>AFDB</t>
  </si>
  <si>
    <t>African Development Bank</t>
  </si>
  <si>
    <t>Ivory Coast</t>
  </si>
  <si>
    <t>Green Bond Framework (2013)</t>
  </si>
  <si>
    <t>Climate and Green Growth Strategic Framework 2021-2023</t>
  </si>
  <si>
    <t>ISDB</t>
  </si>
  <si>
    <t>Islamic Development Bank</t>
  </si>
  <si>
    <t>Saudi Arabia</t>
  </si>
  <si>
    <t>Sustainable Finance Framework (2019)</t>
  </si>
  <si>
    <t>second party opinion (2019)</t>
  </si>
  <si>
    <t>CABEI</t>
  </si>
  <si>
    <t>Central American Bank for Economic Integration</t>
  </si>
  <si>
    <t>Honduras</t>
  </si>
  <si>
    <t>Green and Blue Bond Framework (2022)</t>
  </si>
  <si>
    <t>Annual Report 2021</t>
  </si>
  <si>
    <t>APICOR</t>
  </si>
  <si>
    <t>Arab Petroleum Investments Corp</t>
  </si>
  <si>
    <t>Green Bond Framework (2021)</t>
  </si>
  <si>
    <t>NADB</t>
  </si>
  <si>
    <t>North American Development Bank</t>
  </si>
  <si>
    <t>Green Bond Framework (2020)</t>
  </si>
  <si>
    <t>IDBINV</t>
  </si>
  <si>
    <t>Inter-American Investment Corp</t>
  </si>
  <si>
    <t>Sustainable Debt Framework (2020)</t>
  </si>
  <si>
    <t>AFRFIN</t>
  </si>
  <si>
    <t>Africa Finance Corp</t>
  </si>
  <si>
    <t>Nigeria</t>
  </si>
  <si>
    <t>ISS ESG</t>
  </si>
  <si>
    <t>FRTR</t>
  </si>
  <si>
    <t>France</t>
  </si>
  <si>
    <t>Sovereigns</t>
  </si>
  <si>
    <t>Green Bond Framework (2017)</t>
  </si>
  <si>
    <t>Green OATs allocation and performance report (2021)</t>
  </si>
  <si>
    <t>DBR</t>
  </si>
  <si>
    <t>Germany</t>
  </si>
  <si>
    <t>Sustainable Development Strategy 2021</t>
  </si>
  <si>
    <t>Green bond allocation report (2022)</t>
  </si>
  <si>
    <t>UKT</t>
  </si>
  <si>
    <t>Green Financing Framework (2021)</t>
  </si>
  <si>
    <t>Greening Finance: A roadmap to sustainable investing (2021)</t>
  </si>
  <si>
    <t>Y*</t>
  </si>
  <si>
    <t>BTPS</t>
  </si>
  <si>
    <t>Italy</t>
  </si>
  <si>
    <t>BGB</t>
  </si>
  <si>
    <t>Green OLO Framework (2022)</t>
  </si>
  <si>
    <t>Moody's ESG Solutions</t>
  </si>
  <si>
    <t>NETHER</t>
  </si>
  <si>
    <t>Netherlands</t>
  </si>
  <si>
    <t>Green Bond Framework (2022)</t>
  </si>
  <si>
    <t>HKINTL</t>
  </si>
  <si>
    <t>Hong Kong</t>
  </si>
  <si>
    <t>IRISH</t>
  </si>
  <si>
    <t>Ireland</t>
  </si>
  <si>
    <t>Green Bond Framework (2018)</t>
  </si>
  <si>
    <t>Green Bond allocation / impact reports (2021, 2020)</t>
  </si>
  <si>
    <t>SPGB</t>
  </si>
  <si>
    <t>Spain</t>
  </si>
  <si>
    <t>Green Bond allocation / impact reports (2021)</t>
  </si>
  <si>
    <t>RAGB</t>
  </si>
  <si>
    <t>Austria</t>
  </si>
  <si>
    <t>Green Investor Presentation (2022)</t>
  </si>
  <si>
    <t>CHILE</t>
  </si>
  <si>
    <t>Chile</t>
  </si>
  <si>
    <t>INDOIS</t>
  </si>
  <si>
    <t>Indonesia</t>
  </si>
  <si>
    <t>POLAND</t>
  </si>
  <si>
    <t>Poland</t>
  </si>
  <si>
    <t>Green Bond Framework (2016)</t>
  </si>
  <si>
    <t>CAN</t>
  </si>
  <si>
    <t>Canada</t>
  </si>
  <si>
    <t>REPHUN</t>
  </si>
  <si>
    <t>Hungary</t>
  </si>
  <si>
    <t>Green Bond allocation &amp; impact report (2022)</t>
  </si>
  <si>
    <t>GBHK</t>
  </si>
  <si>
    <t>TURKEY</t>
  </si>
  <si>
    <t>Turkey</t>
  </si>
  <si>
    <t>NZGB</t>
  </si>
  <si>
    <t>New Zealand</t>
  </si>
  <si>
    <t>DGB</t>
  </si>
  <si>
    <t>Denmark</t>
  </si>
  <si>
    <t>Assessment of EU Taxonomy alignment (2021)</t>
  </si>
  <si>
    <t>SWED</t>
  </si>
  <si>
    <t>Sweden</t>
  </si>
  <si>
    <t>Green bond investor report 2021</t>
  </si>
  <si>
    <t>ISRAEL</t>
  </si>
  <si>
    <t>Israel</t>
  </si>
  <si>
    <t>Green Bond Framework - overview</t>
  </si>
  <si>
    <t>SIGB</t>
  </si>
  <si>
    <t>Singapore</t>
  </si>
  <si>
    <t>SWISS</t>
  </si>
  <si>
    <t>Green Bond Investor Presentation (2022)</t>
  </si>
  <si>
    <t>SERBIA</t>
  </si>
  <si>
    <t>Serbia International Bond</t>
  </si>
  <si>
    <t>Serbia</t>
  </si>
  <si>
    <t>Green Bond Reporting (2022)</t>
  </si>
  <si>
    <t>Y**</t>
  </si>
  <si>
    <t>KOREA</t>
  </si>
  <si>
    <t>South Korea</t>
  </si>
  <si>
    <t>EGYPT</t>
  </si>
  <si>
    <t>Egypt</t>
  </si>
  <si>
    <t>COLTES</t>
  </si>
  <si>
    <t>Colombian TES</t>
  </si>
  <si>
    <t>Colombia</t>
  </si>
  <si>
    <t>NIGB</t>
  </si>
  <si>
    <t>Nigeria Government Bond</t>
  </si>
  <si>
    <t>FIJIGB</t>
  </si>
  <si>
    <t>Fiji Government Bond</t>
  </si>
  <si>
    <t>Fiji</t>
  </si>
  <si>
    <t>FIJI</t>
  </si>
  <si>
    <t>Republic of the Fiji Islands</t>
  </si>
  <si>
    <t>ONT</t>
  </si>
  <si>
    <t>Province of Ontario</t>
  </si>
  <si>
    <t>Government regional</t>
  </si>
  <si>
    <t>KOMINS</t>
  </si>
  <si>
    <t>Kommuninvest</t>
  </si>
  <si>
    <t>audit</t>
  </si>
  <si>
    <t>Green Bonds Impact Report (2022)</t>
  </si>
  <si>
    <t>QTC</t>
  </si>
  <si>
    <t>Queensland Treasury Corp</t>
  </si>
  <si>
    <t>Australia</t>
  </si>
  <si>
    <t>NRWBK</t>
  </si>
  <si>
    <t>NRW Bank</t>
  </si>
  <si>
    <t>KUNTA</t>
  </si>
  <si>
    <t>Munifin</t>
  </si>
  <si>
    <t>Annual Report (2022) [incl. Sustainability Report]</t>
  </si>
  <si>
    <t>Green Impact Report (2022)</t>
  </si>
  <si>
    <t>Q</t>
  </si>
  <si>
    <t>Province of Quebec Canada</t>
  </si>
  <si>
    <t>KOMMUN</t>
  </si>
  <si>
    <t>Kommunekredit</t>
  </si>
  <si>
    <t>Annual Report (2022)</t>
  </si>
  <si>
    <t>ONTTFT</t>
  </si>
  <si>
    <t>Ontario Teachers' Finance Trust</t>
  </si>
  <si>
    <t>NSWTC</t>
  </si>
  <si>
    <t>New South Wales Treasury Corp</t>
  </si>
  <si>
    <t>CADEPO</t>
  </si>
  <si>
    <t>CDP Financial</t>
  </si>
  <si>
    <t>MADRID</t>
  </si>
  <si>
    <t>Autonomous Community of Madrid</t>
  </si>
  <si>
    <t>Sustainable Finance Framework (2020)</t>
  </si>
  <si>
    <t>Green Bond allocation and impacr reporting - EU Taxonomy Alignment (2022)</t>
  </si>
  <si>
    <t>TOKYO</t>
  </si>
  <si>
    <t>Tokyo Metropolitan Government</t>
  </si>
  <si>
    <t>Japan</t>
  </si>
  <si>
    <t>GENEVA</t>
  </si>
  <si>
    <t>Canton of Geneva</t>
  </si>
  <si>
    <t>SKANE</t>
  </si>
  <si>
    <t>Region Skane</t>
  </si>
  <si>
    <t>FERDEN</t>
  </si>
  <si>
    <t>Ferde AS</t>
  </si>
  <si>
    <t>Norway</t>
  </si>
  <si>
    <t>BADWUR</t>
  </si>
  <si>
    <t>Land Baden-Wuerttemberg</t>
  </si>
  <si>
    <t>HESSEN</t>
  </si>
  <si>
    <t>State of Hesse</t>
  </si>
  <si>
    <t>SOUCOA</t>
  </si>
  <si>
    <t>South Coast British Columbia Transportation Authority</t>
  </si>
  <si>
    <t>SHENZH</t>
  </si>
  <si>
    <t>Municipality of Shenzhen China</t>
  </si>
  <si>
    <t>TCV</t>
  </si>
  <si>
    <t>Treasury Corp of Victoria</t>
  </si>
  <si>
    <t>NAGANO</t>
  </si>
  <si>
    <t>Nagano Prefecture</t>
  </si>
  <si>
    <t>JUJUYA</t>
  </si>
  <si>
    <t>Province of Jujuy Argentina</t>
  </si>
  <si>
    <t>Argentina</t>
  </si>
  <si>
    <t>SYCTOM</t>
  </si>
  <si>
    <t>Agence Metropolitaine Des Dechets Menagers</t>
  </si>
  <si>
    <t>KANAP</t>
  </si>
  <si>
    <t>Kanagawa Prefecture</t>
  </si>
  <si>
    <t>HYOGO</t>
  </si>
  <si>
    <t>Hyogo Prefecture</t>
  </si>
  <si>
    <t>RLOIRE</t>
  </si>
  <si>
    <t>Region of Pays de la Loire France</t>
  </si>
  <si>
    <t>LISTAD</t>
  </si>
  <si>
    <t>Linkopings Stadshus AB</t>
  </si>
  <si>
    <t>GGUIC</t>
  </si>
  <si>
    <t>Gyeonggi Urban Innovation Corp</t>
  </si>
  <si>
    <t>MIEPRE</t>
  </si>
  <si>
    <t>MIE Prefecture</t>
  </si>
  <si>
    <t>AICHI</t>
  </si>
  <si>
    <t>Aichi Prefecture</t>
  </si>
  <si>
    <t>NOUAQU</t>
  </si>
  <si>
    <t>Region Nouvelle-Aquitaine</t>
  </si>
  <si>
    <t>ESSONN</t>
  </si>
  <si>
    <t>Department of L'essonne France</t>
  </si>
  <si>
    <t>VESTLA</t>
  </si>
  <si>
    <t>Vestland Fylkeskommune</t>
  </si>
  <si>
    <t>KOCHI</t>
  </si>
  <si>
    <t>Kochi Prefecture</t>
  </si>
  <si>
    <t>HIROP</t>
  </si>
  <si>
    <t>Hiroshima Prefecture</t>
  </si>
  <si>
    <t>SHIZUP</t>
  </si>
  <si>
    <t>Shizuoka Prefecture</t>
  </si>
  <si>
    <t>OSAKA</t>
  </si>
  <si>
    <t>Osaka Prefecture</t>
  </si>
  <si>
    <t>GOTA</t>
  </si>
  <si>
    <t>City of Gothenburg</t>
  </si>
  <si>
    <t>Government local</t>
  </si>
  <si>
    <t>STOCKL</t>
  </si>
  <si>
    <t>Region Stockholm</t>
  </si>
  <si>
    <t>JFM</t>
  </si>
  <si>
    <t>Japan Finance Organization for Municipalities</t>
  </si>
  <si>
    <t>AUCKCN</t>
  </si>
  <si>
    <t>Auckland Council</t>
  </si>
  <si>
    <t>MOSCOW</t>
  </si>
  <si>
    <t>City of Moscow Russia</t>
  </si>
  <si>
    <t>Russia</t>
  </si>
  <si>
    <t>OREBRO</t>
  </si>
  <si>
    <t>City of Orebro Sweden</t>
  </si>
  <si>
    <t>TRNT</t>
  </si>
  <si>
    <t>City of Toronto Canada</t>
  </si>
  <si>
    <t>OTTAWA</t>
  </si>
  <si>
    <t>City of Ottawa Ontario</t>
  </si>
  <si>
    <t>MALMOK</t>
  </si>
  <si>
    <t>City of Malmo Sweden</t>
  </si>
  <si>
    <t>OSTKOM</t>
  </si>
  <si>
    <t>City of Ostersund Sweden</t>
  </si>
  <si>
    <t>TRANLN</t>
  </si>
  <si>
    <t>Transport for London</t>
  </si>
  <si>
    <t>KTBS</t>
  </si>
  <si>
    <t>Canton of Basel-City</t>
  </si>
  <si>
    <t>LUNDSK</t>
  </si>
  <si>
    <t>City of Lunds Sweden</t>
  </si>
  <si>
    <t>VDP</t>
  </si>
  <si>
    <t>Ville de Paris</t>
  </si>
  <si>
    <t>Sustainability Bond Framework (2017)</t>
  </si>
  <si>
    <t>NORKOM</t>
  </si>
  <si>
    <t>City of Norrkoping Sweden</t>
  </si>
  <si>
    <t>OSLO</t>
  </si>
  <si>
    <t>City of Oslo Norway</t>
  </si>
  <si>
    <t>VELLIN</t>
  </si>
  <si>
    <t>Vellinge Kommun</t>
  </si>
  <si>
    <t>KAWCTY</t>
  </si>
  <si>
    <t>City of Kawasaki Japan</t>
  </si>
  <si>
    <t>VASTRA</t>
  </si>
  <si>
    <t>Vastra Gotalandsregionen</t>
  </si>
  <si>
    <t>FUKCTY</t>
  </si>
  <si>
    <t>City of Fukuoka Japan</t>
  </si>
  <si>
    <t>NACKAN</t>
  </si>
  <si>
    <t>Nacka Kommun Sweden</t>
  </si>
  <si>
    <t>VASTER</t>
  </si>
  <si>
    <t>City of Vasteras/Sweden</t>
  </si>
  <si>
    <t>CAPTWN</t>
  </si>
  <si>
    <t>City of Cape Town South Africa</t>
  </si>
  <si>
    <t>South Africa</t>
  </si>
  <si>
    <t>VANC</t>
  </si>
  <si>
    <t>City of Vancouver</t>
  </si>
  <si>
    <t>LNKPNG</t>
  </si>
  <si>
    <t>Linkopings kommun</t>
  </si>
  <si>
    <t>PUSTRA</t>
  </si>
  <si>
    <t>Busan Transportation Corp</t>
  </si>
  <si>
    <t>OSACTY</t>
  </si>
  <si>
    <t>City of Osaka Japan</t>
  </si>
  <si>
    <t>SGMCTY</t>
  </si>
  <si>
    <t>City of Sagamihara</t>
  </si>
  <si>
    <t>KYOCTY</t>
  </si>
  <si>
    <t>City of Kyoto</t>
  </si>
  <si>
    <t>SENDAI</t>
  </si>
  <si>
    <t>City of Sendai Japan</t>
  </si>
  <si>
    <t>REYKVK</t>
  </si>
  <si>
    <t>City of Reykjavik Iceland</t>
  </si>
  <si>
    <t>Iceland</t>
  </si>
  <si>
    <t>CORDOB</t>
  </si>
  <si>
    <t>City of Cordoba Argentina</t>
  </si>
  <si>
    <t>KFW</t>
  </si>
  <si>
    <t>KREDITANSTALT FUER WIEDERAUFBAU</t>
  </si>
  <si>
    <t>Government development banks</t>
  </si>
  <si>
    <t>SDBC</t>
  </si>
  <si>
    <t>China Development Bank</t>
  </si>
  <si>
    <t>NEDWBK</t>
  </si>
  <si>
    <t>Nederlandse Waterschapsbank</t>
  </si>
  <si>
    <t>ESG Facts and Figures 2022</t>
  </si>
  <si>
    <t>EIBKOR</t>
  </si>
  <si>
    <t>Export-Import Bank of Korea</t>
  </si>
  <si>
    <t>RENTEN</t>
  </si>
  <si>
    <t>Landwirtschaftliche Rentenbank</t>
  </si>
  <si>
    <t>Green Bond Framework (2023)</t>
  </si>
  <si>
    <t xml:space="preserve">Geschäftsbericht 2022 [incl. sustainability report] </t>
  </si>
  <si>
    <t>KDB</t>
  </si>
  <si>
    <t>Korea Development Bank/The</t>
  </si>
  <si>
    <t>AGFRNC</t>
  </si>
  <si>
    <t>Agence Francaise de Developpement</t>
  </si>
  <si>
    <t>SDG Bond Framwork (2020)</t>
  </si>
  <si>
    <t>Activity and Corporate Social Responsibility Report 2022</t>
  </si>
  <si>
    <t>ADBCH</t>
  </si>
  <si>
    <t>Agricultural Development Bank of China</t>
  </si>
  <si>
    <t>EXIMCH</t>
  </si>
  <si>
    <t>Export-Import Bank of China</t>
  </si>
  <si>
    <t>SEK</t>
  </si>
  <si>
    <t>Svensk Exportkredit</t>
  </si>
  <si>
    <t>Sustainability Bond Framework (2021)</t>
  </si>
  <si>
    <t>Annual and Sustainability Report 2021</t>
  </si>
  <si>
    <t>PWC</t>
  </si>
  <si>
    <t>EDC</t>
  </si>
  <si>
    <t>Export Development Canada</t>
  </si>
  <si>
    <t>SFILFR</t>
  </si>
  <si>
    <t>SFIL SA</t>
  </si>
  <si>
    <t>BNDES</t>
  </si>
  <si>
    <t>Banco Nacional de Desenvolvimento Economico e Social</t>
  </si>
  <si>
    <t>Brazil</t>
  </si>
  <si>
    <t>JBIC</t>
  </si>
  <si>
    <t>Japan Bank for International Cooperation</t>
  </si>
  <si>
    <t>NEDFIN</t>
  </si>
  <si>
    <t>Nederlandse Financierings-Maatschappij voor Ontwikkelingslanden NV</t>
  </si>
  <si>
    <t>Sustainability Bonds Framework (2020)</t>
  </si>
  <si>
    <t>CDEP</t>
  </si>
  <si>
    <t>Cassa Depositi e Prestiti SpA</t>
  </si>
  <si>
    <t>Greenl, Social and Sustainability Bond Framework (2021)</t>
  </si>
  <si>
    <t>Integrated Report 2022</t>
  </si>
  <si>
    <t>China Development Bank/Hong Kong</t>
  </si>
  <si>
    <t>NAFIN</t>
  </si>
  <si>
    <t>Nacional Financiera SNC</t>
  </si>
  <si>
    <t>Mexico</t>
  </si>
  <si>
    <t>DBJJP</t>
  </si>
  <si>
    <t>Development Bank of Japan Inc</t>
  </si>
  <si>
    <t>BAACTB</t>
  </si>
  <si>
    <t>Bank for Agriculture &amp; Agricultural Cooperatives</t>
  </si>
  <si>
    <t>Thailand</t>
  </si>
  <si>
    <t>EXIMTH</t>
  </si>
  <si>
    <t>Export Import Bank of Thailand</t>
  </si>
  <si>
    <t>INDKOR</t>
  </si>
  <si>
    <t>Industrial Bank of Korea</t>
  </si>
  <si>
    <t>SEDABI</t>
  </si>
  <si>
    <t>Slovenska izvozna in razvojna banka DD</t>
  </si>
  <si>
    <t>Slovenia</t>
  </si>
  <si>
    <t>BNG</t>
  </si>
  <si>
    <t>BNG Bank NV</t>
  </si>
  <si>
    <t>SOGRPR</t>
  </si>
  <si>
    <t>Societe Du Grand Paris</t>
  </si>
  <si>
    <t>Government agencies</t>
  </si>
  <si>
    <t>Green Bond Report (2021)</t>
  </si>
  <si>
    <t>Y***</t>
  </si>
  <si>
    <t>HLC</t>
  </si>
  <si>
    <t>Japan Housing Finance Agency</t>
  </si>
  <si>
    <t>CPPIBC</t>
  </si>
  <si>
    <t>CPPIB Capital</t>
  </si>
  <si>
    <t>ADIFAL</t>
  </si>
  <si>
    <t>Adif Alta Velocidad</t>
  </si>
  <si>
    <t>Green Financing Framework (2022)</t>
  </si>
  <si>
    <t>Fitch</t>
  </si>
  <si>
    <t>Green bonds annual report (2021)</t>
  </si>
  <si>
    <t>KBN</t>
  </si>
  <si>
    <t>Kommunalbanken</t>
  </si>
  <si>
    <t>Annual Report (2021)</t>
  </si>
  <si>
    <t>SNCF</t>
  </si>
  <si>
    <t>Societe Nationale SNCF</t>
  </si>
  <si>
    <t>Annual Financial Report (2022)</t>
  </si>
  <si>
    <t>BPIFRA</t>
  </si>
  <si>
    <t>Bpifrance</t>
  </si>
  <si>
    <t>ICO</t>
  </si>
  <si>
    <t>Instituto de Credito Oficial</t>
  </si>
  <si>
    <t>ICO Group Strategy 2022-2027</t>
  </si>
  <si>
    <t>HDBSP</t>
  </si>
  <si>
    <t>Housing &amp; Development Board</t>
  </si>
  <si>
    <t>HKAA</t>
  </si>
  <si>
    <t>Hong Kong Airport Authority</t>
  </si>
  <si>
    <t>CAFFIL</t>
  </si>
  <si>
    <t>Caisse Francaise de Financement Local</t>
  </si>
  <si>
    <t>NEASP</t>
  </si>
  <si>
    <t>National Environment Agency</t>
  </si>
  <si>
    <t>KOSEPW</t>
  </si>
  <si>
    <t>Korea South-East Power Co Ltd</t>
  </si>
  <si>
    <t>INRCIN</t>
  </si>
  <si>
    <t>Indian Railway Finance Corp Ltd</t>
  </si>
  <si>
    <t>India</t>
  </si>
  <si>
    <t>PSPCAP</t>
  </si>
  <si>
    <t>PSP Capital Inc</t>
  </si>
  <si>
    <t>KORWAT</t>
  </si>
  <si>
    <t>Korea Water Resources Corp</t>
  </si>
  <si>
    <t>PUBLSP</t>
  </si>
  <si>
    <t>Public Utilities Board</t>
  </si>
  <si>
    <t>CDCEPS</t>
  </si>
  <si>
    <t>Caisse des Depots et Consignations</t>
  </si>
  <si>
    <t>PAKWNP</t>
  </si>
  <si>
    <t>Pakistan Water &amp; Power Development Authority</t>
  </si>
  <si>
    <t>Pakistan</t>
  </si>
  <si>
    <t>TVA</t>
  </si>
  <si>
    <t>Tennessee Valley Authority</t>
  </si>
  <si>
    <t>JRCTTA</t>
  </si>
  <si>
    <t>Japan Railway Construction Transport and Technology Agency</t>
  </si>
  <si>
    <t>KOLAHO</t>
  </si>
  <si>
    <t>Korea Land &amp; Housing Corp</t>
  </si>
  <si>
    <t>KORAIL</t>
  </si>
  <si>
    <t>Korea Railroad Corp</t>
  </si>
  <si>
    <t>OPUD</t>
  </si>
  <si>
    <t>Organization for Promoting Urban Development</t>
  </si>
  <si>
    <t>INPOAU</t>
  </si>
  <si>
    <t>Incheon Port Authority</t>
  </si>
  <si>
    <t>SMIND</t>
  </si>
  <si>
    <t>Korea SMEs and Startups Agency</t>
  </si>
  <si>
    <t>DFC</t>
  </si>
  <si>
    <t>United States International Development Finance Corp</t>
  </si>
  <si>
    <t>ALTUMG</t>
  </si>
  <si>
    <t>Attistibas Finansu Institucija Altum JSC</t>
  </si>
  <si>
    <t>Latvia</t>
  </si>
  <si>
    <t>#N/A Invalid Security</t>
  </si>
  <si>
    <t>RATB</t>
  </si>
  <si>
    <t>All activities</t>
  </si>
  <si>
    <t>ISSUER</t>
  </si>
  <si>
    <t>Supras</t>
  </si>
  <si>
    <t>EIB </t>
  </si>
  <si>
    <t>EUROFIMA </t>
  </si>
  <si>
    <t>EU Sovereign issuers + EU</t>
  </si>
  <si>
    <t>EU </t>
  </si>
  <si>
    <t>FRANCE </t>
  </si>
  <si>
    <t>GERMANY </t>
  </si>
  <si>
    <t>ITALY </t>
  </si>
  <si>
    <t>BELGIUM </t>
  </si>
  <si>
    <t>NETHERLANDS </t>
  </si>
  <si>
    <t>SPAIN </t>
  </si>
  <si>
    <t>AUSTRIA </t>
  </si>
  <si>
    <t>HUNGARY </t>
  </si>
  <si>
    <t>DENMARK </t>
  </si>
  <si>
    <t>LUXEMBOURG </t>
  </si>
  <si>
    <t>Gov. regional</t>
  </si>
  <si>
    <t>KOMMUNINVEST </t>
  </si>
  <si>
    <t>NRW BANK </t>
  </si>
  <si>
    <t>MUNIFIN </t>
  </si>
  <si>
    <t>KOMMUNKREDIT </t>
  </si>
  <si>
    <t>Autonomous Community Madrid </t>
  </si>
  <si>
    <t>Gov. local</t>
  </si>
  <si>
    <t xml:space="preserve">Land Baden-Wuerttemberg </t>
  </si>
  <si>
    <t>Region of Stockholm</t>
  </si>
  <si>
    <t>City of Gothenburg </t>
  </si>
  <si>
    <t>Gov. development banks</t>
  </si>
  <si>
    <t>Rentenbank </t>
  </si>
  <si>
    <t>KfW</t>
  </si>
  <si>
    <t>NWB Bank</t>
  </si>
  <si>
    <t>Agence Francaise de Developpement </t>
  </si>
  <si>
    <t>Svensk Exportkredit </t>
  </si>
  <si>
    <t>FMO</t>
  </si>
  <si>
    <t>Cassa Depositi e Prestiti SpA </t>
  </si>
  <si>
    <t>Gov. Agencies</t>
  </si>
  <si>
    <t>Adif Alta Velocidad </t>
  </si>
  <si>
    <t>Societe Nationale Chemins de Fer (SNCF)</t>
  </si>
  <si>
    <t>Kommunalbanken </t>
  </si>
  <si>
    <t>Instituto de Credito Oficial </t>
  </si>
  <si>
    <t>Total # of responses</t>
  </si>
  <si>
    <t>% of outreach targets</t>
  </si>
  <si>
    <t>% of outreach respondents</t>
  </si>
  <si>
    <t>Overview of Responses</t>
  </si>
  <si>
    <t xml:space="preserve">Issuers </t>
  </si>
  <si>
    <t>Column5</t>
  </si>
  <si>
    <t>Responsed to QUESTIONNAIRE</t>
  </si>
  <si>
    <t>Column1</t>
  </si>
  <si>
    <t>Responded to SHEET 3A 
- TX CLASSIFICATION - ACTIVITIES ELIGIBLE FOR ALLOCATION FROM GREEN BONDS</t>
  </si>
  <si>
    <t>Column2</t>
  </si>
  <si>
    <t>Responded to SHEET 3B 
- TX REPORTING - ACTIVITIES ELIGIBLE FOR ALLOCATION FROM GREEN BONDS</t>
  </si>
  <si>
    <t>Column3</t>
  </si>
  <si>
    <t xml:space="preserve">Responded to SHEET 4A 
- TX CLASSIFICATION - ALL ACTIVITIES </t>
  </si>
  <si>
    <t>Column4</t>
  </si>
  <si>
    <t xml:space="preserve">Responded to SHEET 4B
 - TX REPORTING - ALL ACTIVITIES </t>
  </si>
  <si>
    <r>
      <t>EIB</t>
    </r>
    <r>
      <rPr>
        <sz val="10"/>
        <color rgb="FFC00000"/>
        <rFont val="Calibri"/>
        <family val="2"/>
      </rPr>
      <t> </t>
    </r>
  </si>
  <si>
    <t>YES</t>
  </si>
  <si>
    <t xml:space="preserve">NOT PROVIDED </t>
  </si>
  <si>
    <t>P</t>
  </si>
  <si>
    <r>
      <t>EUROFIRMA</t>
    </r>
    <r>
      <rPr>
        <sz val="10"/>
        <color rgb="FF000000"/>
        <rFont val="Calibri"/>
        <family val="2"/>
      </rPr>
      <t> </t>
    </r>
  </si>
  <si>
    <t>O</t>
  </si>
  <si>
    <t>EU Sovereign 
Issuers + EU</t>
  </si>
  <si>
    <r>
      <t>EU</t>
    </r>
    <r>
      <rPr>
        <sz val="10"/>
        <color rgb="FF000000"/>
        <rFont val="Calibri"/>
        <family val="2"/>
      </rPr>
      <t> </t>
    </r>
  </si>
  <si>
    <r>
      <t>FRANCE</t>
    </r>
    <r>
      <rPr>
        <sz val="10"/>
        <color rgb="FF000000"/>
        <rFont val="Calibri"/>
        <family val="2"/>
      </rPr>
      <t> </t>
    </r>
  </si>
  <si>
    <r>
      <t>GERMANY</t>
    </r>
    <r>
      <rPr>
        <sz val="10"/>
        <color rgb="FF000000"/>
        <rFont val="Calibri"/>
        <family val="2"/>
      </rPr>
      <t> </t>
    </r>
  </si>
  <si>
    <r>
      <t>ITALY</t>
    </r>
    <r>
      <rPr>
        <sz val="10"/>
        <color rgb="FF000000"/>
        <rFont val="Calibri"/>
        <family val="2"/>
      </rPr>
      <t> </t>
    </r>
  </si>
  <si>
    <r>
      <t>BELGIUM</t>
    </r>
    <r>
      <rPr>
        <sz val="10"/>
        <color rgb="FF000000"/>
        <rFont val="Calibri"/>
        <family val="2"/>
      </rPr>
      <t> </t>
    </r>
  </si>
  <si>
    <r>
      <t>NETHERLANDS</t>
    </r>
    <r>
      <rPr>
        <sz val="10"/>
        <color rgb="FF000000"/>
        <rFont val="Calibri"/>
        <family val="2"/>
      </rPr>
      <t> </t>
    </r>
  </si>
  <si>
    <r>
      <t>SPAIN</t>
    </r>
    <r>
      <rPr>
        <sz val="10"/>
        <color rgb="FF000000"/>
        <rFont val="Calibri"/>
        <family val="2"/>
      </rPr>
      <t> </t>
    </r>
  </si>
  <si>
    <r>
      <t>AUSTRIA</t>
    </r>
    <r>
      <rPr>
        <sz val="10"/>
        <color rgb="FF000000"/>
        <rFont val="Calibri"/>
        <family val="2"/>
      </rPr>
      <t> </t>
    </r>
  </si>
  <si>
    <r>
      <t>HUNGARY</t>
    </r>
    <r>
      <rPr>
        <sz val="10"/>
        <color rgb="FF000000"/>
        <rFont val="Calibri"/>
        <family val="2"/>
      </rPr>
      <t> </t>
    </r>
  </si>
  <si>
    <r>
      <t>DENMARK</t>
    </r>
    <r>
      <rPr>
        <sz val="10"/>
        <color theme="5" tint="-0.249977111117893"/>
        <rFont val="Calibri"/>
        <family val="2"/>
      </rPr>
      <t> </t>
    </r>
  </si>
  <si>
    <r>
      <t>LUXEMBOURG</t>
    </r>
    <r>
      <rPr>
        <sz val="10"/>
        <color rgb="FF000000"/>
        <rFont val="Calibri"/>
        <family val="2"/>
      </rPr>
      <t> </t>
    </r>
  </si>
  <si>
    <r>
      <t>KOMMUNINVEST</t>
    </r>
    <r>
      <rPr>
        <sz val="10"/>
        <color rgb="FF000000"/>
        <rFont val="Calibri"/>
        <family val="2"/>
      </rPr>
      <t> </t>
    </r>
  </si>
  <si>
    <r>
      <t>City of Gothenburg</t>
    </r>
    <r>
      <rPr>
        <sz val="10"/>
        <color rgb="FF000000"/>
        <rFont val="Calibri"/>
        <family val="2"/>
      </rPr>
      <t> </t>
    </r>
  </si>
  <si>
    <t xml:space="preserve">NWBBank </t>
  </si>
  <si>
    <t>Government Agencies</t>
  </si>
  <si>
    <t>Societe Nationale Chemins de Fer SNCF</t>
  </si>
  <si>
    <t>Total responses</t>
  </si>
  <si>
    <t>EU Sovereign Issuers plus EU</t>
  </si>
  <si>
    <t>TOTALS</t>
  </si>
  <si>
    <t>USD/EUR conversion: 0.93</t>
  </si>
  <si>
    <t>OUTREACH RESPONDENTS' SHARE</t>
  </si>
  <si>
    <t>Issuer category</t>
  </si>
  <si>
    <t>Green Bond issuance with assurance by EU public sector (EUR bn)</t>
  </si>
  <si>
    <t>Green bond issuance with assurance by outreach respondents (EUR bn)</t>
  </si>
  <si>
    <t>Green Bond issuance with assurance by EU public sector (USD bn)</t>
  </si>
  <si>
    <t>Green bond issuance with assurance by outreach respondents (USD bn)</t>
  </si>
  <si>
    <t>Source: Bloomberg New Energy Finance (sustainable debt tool) as of 2023 05 17</t>
  </si>
  <si>
    <t>Prepared by: EIB Sustainable Finance Team (Aldo Romani, Tomomitsu Maruta and Alexander Krauss)</t>
  </si>
  <si>
    <t>Market significance of outreach respondents</t>
  </si>
  <si>
    <t>*the framework is the Green Bond Principles' green bond programme information template</t>
  </si>
  <si>
    <t>Issuer sub-industry - categories according to Bloomberg</t>
  </si>
  <si>
    <t>Amount issued 
(USD bn equiv.)</t>
  </si>
  <si>
    <t>Green Bond Framework ("GBF")
note: publication date indicated in parentheses</t>
  </si>
  <si>
    <t>Alignment of GBF with Green Bond Principles? (Y/N)</t>
  </si>
  <si>
    <t>Allocation Report</t>
  </si>
  <si>
    <t>Impact Report</t>
  </si>
  <si>
    <t>Relevant extracts on EUT/EUGBS</t>
  </si>
  <si>
    <t>Substantial Contribution ("SC")</t>
  </si>
  <si>
    <t>Do No Significant Harm ("DNSH")</t>
  </si>
  <si>
    <t>Minimum Safeguards ("MS")</t>
  </si>
  <si>
    <t>reasonable assurance (ISAE 3000)
[note that the audit report is attached to the 2021 CAB Framework]</t>
  </si>
  <si>
    <t>Climate Bank Roadmap 2021-2025 (2020)</t>
  </si>
  <si>
    <t>2021 CAB allocation report (2023)</t>
  </si>
  <si>
    <t>2021 CAB impact report (2023)</t>
  </si>
  <si>
    <t>from Climate Bank Roadmap 2021-2025:
- The EIB Group, as the EU climate bank, will align its tracking methodology for climate action and environmental sustainability (“green”) finance with the framework defined by the EU Taxonomy Regulation, as this develops over time … migrating to the EU Taxonomy will include the application of its logic and structure related to determining a substantial contribution (SC) to the six environmental objectives, doing no significant harm (DNSH) to any of the six objectives and meeting minimum social safeguards (MSS).
- The EIB plans to gradually align its CABs and SABs with the proposed EU Green Bond Standard. It has been the first issuer to reflect this in the use of proceeds section of CABs and SABs, which allows for the required gradual alignment of the underlying projects to the EU Taxonomy. Consistent with this approach, the EIB is now developing its initial environmental sustainability eligibility criteria and fine tuning its climate action eligibility criteria to align the classification of its lending activities with the EU Taxonomy. In turn, the EIB will reflect such alignment to the capital markets via progressive extension of CAB and SAB eligibilities, and – as set out in Chapter 5 – the development of the required due diligence procedures to ensure compliance with the EU Taxonomy requirements of SC, DNSH to environmental objectives, and MSS (as far as necessary).</t>
  </si>
  <si>
    <r>
      <t>from 2021 CAB Framework:
The EIB has taken the TEG Proposals as initial reference. In June 2021, an EU Taxonomy Climate Delegated Act was adopted with entry into force in January 2022. The EIB has therefore taken it as additional core reference in the field of climate change mitigation.
from Annex 1 in 2021 CAB Framework:
1. The CAB Project Eligibility Criteria are aligned with the logic of the EU Taxonomy</t>
    </r>
    <r>
      <rPr>
        <vertAlign val="superscript"/>
        <sz val="11"/>
        <color rgb="FF000000"/>
        <rFont val="Arial"/>
        <family val="2"/>
      </rPr>
      <t>1</t>
    </r>
    <r>
      <rPr>
        <sz val="11"/>
        <color rgb="FF000000"/>
        <rFont val="Arial"/>
        <family val="2"/>
      </rPr>
      <t xml:space="preserve"> as detailed in item 2.3.1.1 of the CAB Framework.
2. The CAB technical screening criteria for substantial contribution (“CAB-TSCSC”) to climate change mitigation are:
- for all CAB-eligible activities, aligned with the logic of the TSCSC of the EUT</t>
    </r>
    <r>
      <rPr>
        <vertAlign val="superscript"/>
        <sz val="11"/>
        <color rgb="FF000000"/>
        <rFont val="Arial"/>
        <family val="2"/>
      </rPr>
      <t>2</t>
    </r>
    <r>
      <rPr>
        <sz val="11"/>
        <color rgb="FF000000"/>
        <rFont val="Arial"/>
        <family val="2"/>
      </rPr>
      <t>;
- for all CAB-eligible activities that are in the scope of the TEG Taxonomy Proposal, aligned with the TSCSC of the TEG Taxonomy Proposal;
- for CAB-eligible activities that are in scope of the Delegated Act, aligned with the TSCSC of the Delegated Act;
as detailed in Part B of this Annex 1.
from independent reasonable assurance report:
Management’s statement on “EU Taxonomy alignment &amp; CAB eligibility in 2021” (Annex 1 of the CAB Framework) is in all material respects, fairly stated</t>
    </r>
  </si>
  <si>
    <t>from Annex 1 in 2021 CAB Framework:
The environmental and social principles and standards (“ESPS”) for 2011-202134, which are relevant also for the 2021 CAB allocations, are aligned with the logic of the EU Taxonomy, as:
- With regard to the “Do No Significant Harm” principles in the Article 17 of the EUTR, these ESPS
§ address a selection of principles as described in table C.1;
§ establish transparent and accountable guidelines for the assessment of a selection of principles in line with EU legislation in force at the time of appraisal as described in table C.2;
§ require that adequate evidence thereon is collected systematically during the project appraisals as described in table C.3.
as detailed in Part C and Part D of this Annex 1.
from independent reasonable assurance report:
Management’s statement on “EU Taxonomy alignment &amp; CAB eligibility in 2021” (Annex 1 of the CAB Framework) is in all material respects, fairly stated</t>
  </si>
  <si>
    <t>from Annex 1 in 2021 CAB Framework:
The environmental and social principles and standards (“ESPS”) for 2011-202134, which are relevant also for the 2021 CAB allocations, are aligned with the logic of the EU Taxonomy, as:
 With regard to the “Minimum Safeguards” principles in the Article 18 of the EUTR, these ESPS
§ address and establish transparent and accountable guidelines for assessment, in line with EU legislation in force at the time of appraisal, for a selection of principles as described in tables D.1, D.1a, D.1b;
§ require that adequate evidence thereon is collected systematically during the project appraisals for each principle as described in table D.2;
as detailed in Part C and Part D of this Annex 1.
from independent reasonable assurance report:
Management’s statement on “EU Taxonomy alignment &amp; CAB eligibility in 2021” (Annex 1 of the CAB Framework) is in all material respects, fairly stated</t>
  </si>
  <si>
    <t>NIB Environmental Bond Framework 2019 (2021)</t>
  </si>
  <si>
    <t>second party opinion
[no working link could be found]</t>
  </si>
  <si>
    <t>https://www.nib.int/files/417e821473134738d7e3cf646fd24cc7eed54498/nib-annual-report-2022.pdf</t>
  </si>
  <si>
    <t>Annual Report 2022 (2023)</t>
  </si>
  <si>
    <t xml:space="preserve">Allocation Report (2011-2022) available on NIB website
see detailed report under: https://www.nib.int/files/94de026fdc9c33be80d050fa3c9401d0eaed2915/eu-taxonomy-neb-alignment.pdf </t>
  </si>
  <si>
    <t>Impact Reporting (2011-2022) available on NIB website, breakdown by NEB category</t>
  </si>
  <si>
    <t>from Annual Report 2022:
Following the adoption of the EU taxonomy for sustainable economic activities in 2020, NIB has now for the second time conducted a screening of the NEB project categories against the EU taxonomy’s Technical Screening Criteria (TSC) for sustainable activities for all six environmental objectives. The purpose of the exercise is to provide NIB’s investors with information on how well NEB-financed projects are deemed to be aligned with the taxonomy. As the screening is done on a project category level, the assessment is based on the estimated taxonomy alignment of the majority of projects within each category. The alignment assessment results are presented separately for Substantial Contribution (SC), as well as for the combination of SC and Do No Significant Harm (DNSH) .... In 2022, NIB started to perform an EU taxonomy alignment assessment for all new projects on a project level. In addition to the regular sustainability due diligence, further information has been requested in order to to assess if the SC and the DNSH criteria can be deemed to be fulfilled. As it was not feasible to collect granular project data retroactively for already financed projects the project level assessment is currently not extended to previously financed projects. The assessment of the new projects in 2022 can however affect the overall alignment for a project category. The mapping is done on a best effort basis and the EU taxonomy is not yet adopted in its final form.</t>
  </si>
  <si>
    <t xml:space="preserve">from Annual Report 2022:
NEB categories are in general well-aligned to the substantial contribution criteria…. Out of the total disbursed NEB loan volume in 2022, 99.6% were considered taxonomy eligible and 0.4% were not. 77% of the disbursements were considered to fulfil the Substantial  Contribution Criteria for the project’s relevant economic activity, while 23% of the disbursements were assessed to fulfil the Substantial Contribution criteria only partly. All projects which were deemed to be only partly aligned with the SC criteria were in the NEB category Green buildings, where NIB applies a certification level approach which is not directly comparable to the taxonomy criteria. </t>
  </si>
  <si>
    <t>from Annual Report 2022:
DNSH alignment on a category level is more challenging to determine and here the assessment builds on whether relevant DNSH criteria are commonly covered by regular permit processes in combination with NIB’s project sustainability review ….
Out of the disbursements for which SC was considered to be aligned, 82% were deemed to fully fulfil the criteria for DNSH and 13% were deemed to be partly fulfil the DNSH criteria. For 5% of the disbursements there was not enough information to assess DNSH alignment. It should be noted that these percentage shares of disbursements are affected by a few large projects. Looking at the number of projects 50% of projects were considered to be fully aligned with DNSH criteria and 43% of the projects were considered partly aligned. Out of the disbursements for which SC was considered to be partly aligned, all were deemed to also just partly fulfil the DNSH criteria. As noted by many actors, such as UNEP-FI, assessing alignment with the DNSH TSC can be challenging. The main reasons are data unavailability, insufficient data quality as well as a lack of evidence related to the DNSH TSC. We see, however, that the access to information has been improving, likely driven by both more stringent regulatory requirements, but also by the general increased awareness of sustainability matters. Typically, NIB’s assessment is that for projects that have successfully undergone a full Environmental Impact Assessment in an EU member state, relevant DNSH criteria can be judged to be fulfilled if the applicable EU directives have been implemented into national legislation</t>
  </si>
  <si>
    <t>from Annual Report 2022:
The compliance with Minimum Social Safeguards (MSS) is considered to be to a large extent ensured by NIB’s policies and processes to identify, manage, and mitigate potential negative environmental and social impacts. NIB is currently assessing the need to implement further processes to ensure MSS fulfilment, also in relation to the first draft report on minimum safeguards published in July 2022 by the EU Platform on Sustainable Finance</t>
  </si>
  <si>
    <t>Green Bond Impact Report 2023 (2023)</t>
  </si>
  <si>
    <t>from Green Bond Framework (2020):
EUROFIMA follows the EU Taxonomy for sustainable activities.
from Sustainability Report 2022:
Our comprehensive Green Bond Framework has been created in alignment with the Green Bond Principles 2018 defined by the International Capital Market Association (ICMA) as well as with the EU Taxonomy.
from Annual Report 2022:
EUROFIMA managed to raise a majority of these funds under the Green Bond Framework, which was updated in April 2021 and was recognized by Sustainalytics as fully aligned with the EU Taxonomy.
from Impact Report 2023:
The assets covered EUROFIMA Green Bond Framework are fully aligned with the EU taxonomy. Green projects are classified according to the environmental objectives of the «Taxonomy» Regulation (EU Regulation (EU) 2020/852, article 9) (Link) and to the NACE classification 49.10, N77.39 Passenger rail transport, interurban (Link)</t>
  </si>
  <si>
    <r>
      <t>from Green Bond Framework (2020):
Substantial contribution to the environmental objectives (EU Taxonomy regulation) "Climate Change Mitigation" and "Climate Change Mitigation". The eligible projects are aligned with the environmental objective (i) climate mitigation due to the fact that Passenger interurban rail transport is an effective means to reduce the greenhouse gas emissions emitted into the atmosphere.
According to the EU Taxonomy, Passenger interurban rail transport activity, classified as NACE code H49.1014 complies with the technical screening criteria</t>
    </r>
    <r>
      <rPr>
        <vertAlign val="superscript"/>
        <sz val="11"/>
        <color rgb="FF000000"/>
        <rFont val="Arial"/>
        <family val="2"/>
      </rPr>
      <t>15</t>
    </r>
    <r>
      <rPr>
        <sz val="11"/>
        <color rgb="FF000000"/>
        <rFont val="Arial"/>
        <family val="2"/>
      </rPr>
      <t xml:space="preserve"> (Footnote </t>
    </r>
    <r>
      <rPr>
        <vertAlign val="superscript"/>
        <sz val="11"/>
        <color rgb="FF000000"/>
        <rFont val="Arial"/>
        <family val="2"/>
      </rPr>
      <t>15</t>
    </r>
    <r>
      <rPr>
        <sz val="11"/>
        <color rgb="FF000000"/>
        <rFont val="Arial"/>
        <family val="2"/>
      </rPr>
      <t xml:space="preserve"> refers to Article 10(2) of EUTR 2020/852)
from second party opinion:
Sustainalytics is confident that EUROFIMA is ... in alignment with the four core components of the Green Bond Principles 2018 and the EU Taxonomy...
1. Technical Screening Criteria (“TSC”)
− The eligible green criteria outlined in the Framework, which are associated with one activity within the EU Taxonomy, were assessed and are aligned with the applicable TSC of the EU Taxonomy.</t>
    </r>
  </si>
  <si>
    <t>from Green Bond Framework (2020):
Issues to assess the Do-No-Significant-Harm (DNSH) criteria are described in the Second-Party Opinion (SPO) by an external reviewer. All projects are subject to European or Swiss law, standards and regulations regarding the construction, operation and maintenance of rolling stock, taking into account considerations regarding humans, flora and fauna, and health and safety of workers.
1) Climate change adaptation:
The activity complies with the criteria for technical screening set out in Article 12 of EU regulation to avoid significant harm to environmental objectives.
2) Transition to a circular economy:
There is for now no specific EU legislation concerning circular economy on trains. Circular economy aims to keep products, components and materials at their highest utility and value, at all times. Assessment can be made for the railways in terms of:
a) the design stage of railway structures:
- longevity and recyclable: components need to be durable and once reaching the end of their life cycle, they can be recycled
- modular and biodegradable: components can be disassembled and replaced with single elements less durable, but bio-based or biodegradable
b) renewable energy options:
- preferential use of renewable raw materials and energy sources
- incineration of residual waste to obtain electricity for transport (applied only after all possible other options for reuse and recycling have been explored)
c) operations and health of assets:
- influence of a good repair and maintenance plan for the rolling stock
- dispose of pollutants responsibly and remove asbestos as needed
d) circular economy strategy:
- material flow analysis
- network of end-of-life specialists and reclamations industries
- partnerships with environmental organisations
3) Pollution prevention and control:
Engines for the propulsion of railway locomotives (RLL) and engines for the propulsion of railcars (RLR) comply with Annex 2 to the regulation (EU 2016/1628 of the European Parliament and of the Council)16.
from second party opinion:
Sustainalytics is confident that EUROFIMA is ... in alignment with the four core components of the Green Bond Principles 2018 and the EU Taxonomy...
2. Do No Significant Harm (“DNSH”) Criteria
− The activity assessed aligns with the applicable DNSH criteria.
− The activity assessed has a total of 4 individual DNSH criteria (across all environmental objectives) applicable to it and is aligned with all of the individual DNSH criteria.</t>
  </si>
  <si>
    <t>from Green Bond Framework (2020):
Minimum social safeguards are considered within the framework of the SPO by an external reviewer. Given that all the rolling stock financing projects are located in Europe, they are all subject to the comprehensive European, na_x0002_tional and industry related regulations for working and social conditions.
from second party opinion:
Sustainalytics is confident that EUROFIMA is ... in alignment with the four core components of the Green Bond Principles 2018 and the EU Taxonomy ...
3. Minimum Safeguards
− Based on a consideration of the policies and management systems applicable to Framework criteria, as well as the regulatory context in which financing will occur, Sustainalytics is of the opinion that the EU Taxonomy’s Minimum Safeguards requirements will be met.
− For Sustainalytics’ assessment of alignment with the Minimum Safeguard see Section 2 below.</t>
  </si>
  <si>
    <t>NGEU Green Bond Framework 2021 (2021)</t>
  </si>
  <si>
    <t>Regulation on Recovery and Resilience Facility 2021 (2021)</t>
  </si>
  <si>
    <t>Allocation Report (2022)</t>
  </si>
  <si>
    <t>from Regulation on Recovery and Resilience Facility:
Investments and reforms are tagged as climate-relevant using the EU climate coefficient methodology defined in Annex VI of the RRF Regulation21. The coefficients assign a 100%, 40% or 0% climate relevance to individual reforms and investments. Crucially, several coefficients under the RRF incorporate aspects of the EU Taxonomy’s technical screening criteria, where this has been determined to be feasible. Intervention fields that fulfil these criteria receive a higher climate coefficient. For example, investments in building renovation will generally receive a 40% climate coefficient (intervention field 045). However, if additional Taxonomy-aligned criteria are met, in this case at least 30% reduction in energy use, the investment will receive a 100% climate coefficient (intervention field 045bis).
In addition to the above cases, further coefficients do not include technical screening criteria outright but are already aligned with the EU Taxonomy technical screening criteria by default. A third group of coefficients is not fully aligned to the technical screening criteria of the EU Taxonomy but can nevertheless be considered to relate to interventions which make a substantive effort towards climate adaptation or mitigation, thus also warranting either a 40% or a 100% climate coefficient.
from Allocation Report (2022):
In assessing Taxonomy alignment, the Commission compared the two classification systems and their respective conditions: on the one hand the categories to classify measures under the RRF Regulation (the intervention fields) and on the other hand the activities in the Taxonomy delegated act. In that analysis, the Commission did not consider the conditions of specific individual measures in national RRPs but only the general conditions those measures need to comply with by being assigned to a specific intervention field</t>
  </si>
  <si>
    <t>from Allocation Report (2022):
For the substantial contribution criteria, alignment was assessed on the following scale: Fully aligned, Compliant with the main substantive SCC conditions, Compliant with some SCC conditions, Not aligned and Not covered (see Annex II). In order to be considered ‘fully aligned’ or ‘compliant with the main SCC Taxonomy conditions’, intervention fields need to have sufficient conditions attached to them.</t>
  </si>
  <si>
    <t>from Regulation on Recovery and Resilience Facility:
Compliance with the ‘do no significant harm’ principle based on the environmental objectives of the EU Taxonomy Regulation (Article 17) is mandatory for all reforms and investments. This is in line with the RRF Regulation and is explained in Commission Notice C(2021) 1054 final22. Member States will need to explain how they comply with this requirement for each measure in their RRPs. This ensures that selected investments do not cause significant harm to any of the environmental objectives. For measures financed through green bonds, this means that they will be promoting one or more environmental objective while simultaneously not significantly harming another environmental objective, thereby justifying their classification as ‘green’.
from Allocation Report (2022):
To assess consistency with DNSH requirements, the Commission analysed the standard DNSH criteria as presented in Annexes 1-4 of the Commission guidance notice on DNSH implementation for the RRF5 along with the additional quantitative conditions present in annex VI of the RRF Regulation. The resulting set of conditions were then compared to the EU Taxonomy DNSH conditions, consisting of basic conditions for all activities and additional conditions that are specific to individual Taxonomy activities. The comparison showed that basic conditions are aligned between RRF and Taxonomy, however, the specific Taxonomy conditions not necessarily. Depending on the evidence, consistency between the conditions was assessed on the following scale: Fully, Partially or Not covering specific DNSH Taxonomy conditions.
Where necessary, the Council Implementing Decisions for Member States’ RRPs contained milestones or targets, designed to reinforce DNSH compliance for individual measures. As stated above, the analysis presented here was performed at the Intervention Field level and does not account for individual measures. However, these additional safeguards imply that the level of DNSH compliance is likely to be higher than presented in the table below.</t>
  </si>
  <si>
    <t>no details found</t>
  </si>
  <si>
    <t>Framework for the Green OAT 2017 (2017)</t>
  </si>
  <si>
    <t>Green OATs allocation and performance report 2021 (2022)  + five impact reports published to date</t>
  </si>
  <si>
    <t>Green OATs allocation and performance report 2021 (2022)</t>
  </si>
  <si>
    <t>Green OATs allocation and performance report 2021 (2022)  + Report on tax credit for energy transition + Report on waterways + Report on Forest office + Report on Invest for the future + Report on Meteorology and Earth observation (see: https://www.aft.gouv.fr/en/green-oat#Avis)</t>
  </si>
  <si>
    <t>from Green OATs allocation and performance report 2021 (section "4.1 Towards a gradual alignment with the European Taxonomy"):
Based on the environmental concerns of the French authorities, the ambitions for the Green OAT include eventual alignment with the European Green Bond Standards. This alignment assumes in particular that the eligible expenditure will comply with the requirements of the European Taxonomy, and that a methodology for estimating the alignment of such public expenditure, which may differ in nature from private expenditure, is available where appropriate. The environmental objectives highlighted in the Green OAT Framework Document do not exactly match with those of the Taxonomy, which were defined more recently. There is nevertheless a high level of consistency between the two documents: Objectives (1), (2), (5) and (6) of the Taxonomy, referred to above, are integrated in identical terms in the Framework Document published by the AFT; the circular economy is explicitly mentioned in the economic sector approach of the same document, associated with reducing pollution. The issues relating to water are not directly addressed in it but are dealt with under the sections on pollution and biodiversity.
However, estimating the alignment of eligible green expenditure with the Taxonomy is a highly complex undertaking. This refers in particular to the NACE economic sector classification: Whilst this data can be considered as often being relevant for companies, it is generally not included in the budget descriptions. In addition, the State’s statistical data system is not targeted on systematically collecting all the parameters referred to by the TSC created in the delegated regulations. This issue is nevertheless shared with the
private sector, as many of the data are newly required for Taxonomy reporting</t>
  </si>
  <si>
    <t>Green Bond Framework 2020 (2020)</t>
  </si>
  <si>
    <t>Green bond allocation report 2022 (2023)</t>
  </si>
  <si>
    <t>Green bond impact report 2020 (2022)</t>
  </si>
  <si>
    <t>from Green Bond Framework 2020:
[The Green German Federal securities] … are designed to be in compliance with important elements of the draft EU Green Bond Standard; notably that the categories are mapped with the six environmental objectives of the EU Sustainable Finance Taxonomy
Green bond allocation report (2022):
The eligible expenditures are also mapped to the six environmental objectives of the EU taxonomy for environmentally sustainable economic activities.</t>
  </si>
  <si>
    <t>Framework for the Issuance of Sovereign Green Bonds 2021 (2021)</t>
  </si>
  <si>
    <t>Green Allocation and Impact Report 2023 (June 2023)</t>
  </si>
  <si>
    <t>From Green Bond Framework 2021:
Through the issue of SGBs, Italy will finance public expenditures intended to contribute to the achievement of one or more of the following environmental objectives of the EU Sustainable Finance Taxonomy.
...
This Framework will be reviewed on a regular basis, including its alignment to updated versions of the Green Bond Principles, the EU Taxonomy for Sustainable Activities and, when it becomes available, the future EU Green Bond Standard.
From Green Allocation and Impact Report 2023:
Eligible expenditures include tax expenditures, capital expenditures, current expenditures, and transfers (e.g., subsidies) to entities outside or within the public administration, to the extent that they are financed by general taxation and contribute to the achievement of the environmental objectives outlined by the EU taxonomy of sustainable activities.
In the expectation of the entry into force of the new European Regulation that introduces the European Green Bond Standard (EuGBS) but also with the aim to provide investors with the most suitable information in relation to recent new part of the European regulation on sustainable finance, it was decided to start - in the 2023 BTP Green Allocation and Impact Report - a first exercise of a simplified application of the EU Taxonomy, aimed at evaluating the traceability of the allocated expenditures to the economic activities classified as potentially eco-compatible according to the above mentioned Taxonomy. In this respect, in the 2023 Report it was evaluated whether the measures allocated in the 2019–2022 four-year period are in the list of the «relevant» economic activities for the purpose of the EU Taxonomy, as potentially environmentally sustainable and capable to contribute to the achievement of the objectives of the European Green Deal.
This constitutes an important further step in the Italian strategy towards the goal of full alignment of allocated expenditures to the EU Taxonomy.</t>
  </si>
  <si>
    <t>The exercise of simplified application of the EU Taxonomy presented in the 2023 BTP Green Allocation and Impact Report exploits the EU Taxonomy Navigator introduced by European Commission, which includes the Taxonomy Compass tool.
This tool enables the identification of those economic activities that are to be considered relevant under the EU Taxonomy. At the same time, the tool helps to assess, based on technical screening criteria (defined in the Delegated Acts to the Regulation), to which environmental objectives each activity can contribute substantially without at the same time causing any significant damage to the environment (Do Not Significant Harm – DNSH principle) and in compliance with the minimum safeguards.
In detail, to assess the relevance of the green transition expenditure under the EU Taxonomy, the State budget expenditure items considered for allocating the proceeds collected from Italian Sovereign Green Bond issues were reconciled with the sectors and economic activities mapped in the European Commission's Taxonomy Compass, referring for the time being only to the first two objectives (mitigation and adaptation to climate change) dealt with in the June 2021 Climate Delegated Regulation, net of the sectors added by the amendment proposal published in April 2023 by the European Commission. Instead, for the remaining four environmental objectives of the EU Taxonomy (Objectives 3-6), although the related technical screening criteria are not yet in force, the economic sectors and activities identified in the draft Environment Delegated Regulation, and the related technical screening criteria put out for consultation by the Commission on 5 April 2023, were considered.</t>
  </si>
  <si>
    <t>Some allocated expenditures (i.e. investments in railway transport infrastructure) are to be considered full eligible activities under the European Taxonomy, due to their substantial contribution to mitigation and adaptation objectives, in compliance with the principle of do no significant harm to the environmental objectives ("DNSH") and minimum safeguards ("MS").</t>
  </si>
  <si>
    <r>
      <t xml:space="preserve">According to Italian Green Bond Framework (on page 8) the eligibility of expenses is assessed using the following three criteria:
a. Significance of the contribution of the expense towards achieving one or more of the six environmental objectives (as identified in section 1.3 above);
b. (In)significance of the contribution of the same expense towards hindering any of the six environmental objectives; and,
c. </t>
    </r>
    <r>
      <rPr>
        <u/>
        <sz val="11"/>
        <color rgb="FF000000"/>
        <rFont val="Arial"/>
        <family val="2"/>
      </rPr>
      <t>Conformity with minimum social protection criteria of the legal framework within which the expense is made.</t>
    </r>
  </si>
  <si>
    <t>Green OLO Framework 2022 (2022)</t>
  </si>
  <si>
    <t>Green OLO Allocation report 2021 (2022)</t>
  </si>
  <si>
    <t>Green OLO Impact Report 2018 (2019)</t>
  </si>
  <si>
    <t>from Green OLO Framework 2022:
With this update, the Framework will align with the Green Bond Principles, 2021, and take into account the EU Taxonomy and its Delegated Acts, as well as the proposed EU Green Bond Standard with the Kingdom of Belgium committing to use its best efforts to follow best practices as they evolve...
Eligible Green Expenditures under this Framework are evaluated according to, and, to the extent possible, aligned with the criteria set out in the EU Taxonomy</t>
  </si>
  <si>
    <t xml:space="preserve">from Green OLO Framework 2022:
Eligible Green Expenditures under this Framework are evaluated according to, and, to the extent possible, aligned with the criteria set out in the EU Taxonomy
from Second Party Opinion:
"the criteria of the category [6.1. Passenger Interurban Rail Transport] are defined in accordance with the criteria for substantial contribution to climate change mitigation"
"the criteria of the category [6.14. Infrastructure for Rail Transport] are defined in accordance with the criteria for substantial contribution to climate change mitigation" </t>
  </si>
  <si>
    <t>from Green OLO Framework 2022:
the Kingdom of Belgium applies additional procedures to identify, monitor and mitigate adverse impacts when possible, aligned to the Do No Significant Harm criteria of the EU Taxonomy. Under this Framework, the Kingdom of Belgium’s initial focus will be in priority on the Do No Significant Harm criteria for the economic activities 6.1 (Passenger interurban rail transport) and 6.14 (Infrastructure for rail transport) of the Climate Delegated Act for climate change mitigation under the category of Clean Transportation, which represents the vast majority of its Eligible Green Expenditures. The Kingdom intends to gradually extend the Do No Significant Harm analysis to additional categories and economic activities on a best efforts basis and as required going forward. (...) Certain DNSH TSC require actions or measures to be taken in conformity with certain EU legislation. On the basis of the DNSH criteria in the climate delegated act, relevant EU regulations and directives were identified which would have to be complied with. Subsequently, relevant Belgian (federal and regional) legislation was identified which implemented this EU legislation. Compliance with Belgian legislation would thus demonstrate compliance with these DNSH TSC.
from Second Party Opinion:
"the criteria of the category [6.1. Passenger Interurban Rail Transport] and selection process are defined in accordance with the DNSH criteria"
"the criteria of the category [6.14. Infrastructure for Rail Transport] and selection process are defined in accordance with the DNSH criteria"</t>
  </si>
  <si>
    <t>from Green OLO Framework (2022):
The minimum safeguards in the EU Taxonomy require that eligible activities be conducted in accordance with key international standards of responsible business conduct. The Kingdom of Belgium meets such standards through its legislation and Constitution and is also a signatory to the OECD Guidelines for Multinational Enterprises, the United Nations Principles on Business and Human Rights, and the International Labour Organization's core labour conventions.
from second party opinion:
We consider the Minimum Safegaurds to be covered as the economic activities of hte Eligible Category that we reviewed are located in Belgium.</t>
  </si>
  <si>
    <t>Green Bond Framework 2023 (2023)</t>
  </si>
  <si>
    <t>Moody's</t>
  </si>
  <si>
    <t>Green Bond report 2022 (2023)</t>
  </si>
  <si>
    <t>from Green Bond Framework (2023):
The DSTA’s Green Bond Framework is updated for the 2023 green bond issuance and intends to align with the existing EU Taxonomy, as well as the upcoming EU Green Bond Standard, on a best efforts basis.22 In addition, the updated Green Bond Framework also aligns with the proposed EU taxonomy criteria regarding flood risk prevention and protection, and nature-based solutions for flood and drought risk prevention and protection as published on 13 June 2023 by the European Commission.</t>
  </si>
  <si>
    <t>from Green Bond Framework (2023):
To be considered as Eligible Expenditures under this Framework, Central Government Budget expenditures or tax relief measures from the Budget Memorandum need to meet certain conditions: (i) it meets the definition of Eligible Expenditures included in Table 1 below and (ii) it complies with the applicable Substantial Contribution Criteria for the related EU Taxonomy economic activities listed in Table 1 as a minimum, where currently in effect by means of the Climate Delegated Act25 and Environmental Delegated Act. If no Substantial Contribution Criteria are yet in effect on 8 September 2023, it should comply with the SubstantialContribution Criteria in the proposed new EU Taxonomy Environmental Delegated Act26 and with the eligibility criteria specified in Table 1. Any expenditures or tax relief measures from the Budget Memorandum that do not meet the criteria defined in this framework are excluded.
from Second Party Opinion:
Limited to our scope12, we consider that 11 out of the 12 economic activities falling into the four eligible categories adhere to all the EU taxonomy criteria, as detailed in the tables below. For the economic activity 6.5 - transport by motorbikes, passenger cars and light commercial vehicles included in the clean transportation category, all criteria adhere to the EU taxonomy, except for the pollution prevention and control DNSH criterion. Our assessment is based solely on information provided by the country. Based on information provided, the country has implemented processes to ensure project adherence to applicable technical screening criteria and minimum (social) safeguards set out in the EU taxonomy regulation. The Netherlands has conducted a detailed screening of the EU taxonomy criteria for each of the economic activities, and identified where the existing applicable national law is likely to cover the requirements and where it needs to be complemented by additional measures. This process is described in the “Project evaluation and selection” section, and the issuer has also provided us with the outcome of this review, which is available in the table below.</t>
  </si>
  <si>
    <t>from Green Bond Framework (2023):
The applicable (environmental &amp; social) laws and regulations in which these activities take place, combined with the terms and conditions set by the Dutch government, address the applicable Do No Significant Harm (‘DNSH’) criteria and Minimum Social Safeguards as stipulated by the EU Taxonomy Climate Delegated Act on a best efforts basis. Appendix 2 includes an overview of the most relevant laws and regulations.
from Second Party Opinion:
Limited to our scope12, we consider that 11 out of the 12 economic activities falling into the four eligible categories adhere to all the EU taxonomy criteria, as detailed in the tables below. For the economic activity 6.5 - transport by motorbikes, passenger cars and light commercial vehicles included in the clean transportation category, all criteria adhere to the EU taxonomy, except for the pollution prevention and control DNSH criterion. Our assessment is based solely on information provided by the country. Based on information provided, the country has implemented processes to ensure project adherence to applicable technical screening criteria and minimum (social) safeguards set out in the EU taxonomy regulation. The Netherlands has conducted a detailed screening of the EU taxonomy criteria for each of the economic activities, and identified where the existing applicable national law is likely to cover the requirements and where it needs to be complemented by additional measures. This process is described in the “Project evaluation and selection” section, and the issuer has also provided us with the outcome of this review, which is available in the table below.</t>
  </si>
  <si>
    <t>from Green Bond Framework (2023):
The applicable (environmental &amp; social) laws and regulations in which these activities take place, combined with the terms and conditions set by the Dutch government, address the applicable Do No Significant Harm (‘DNSH’) criteria and Minimum Social Safeguards as stipulated by the EU Taxonomy Climate Delegated Act on a best efforts basis. Appendix 2 includes an overview of the most relevant laws and regulations. It is intended that all Eligible Expenditures financed under this Framework will adhere to internationally recognised guidelines, specifically the UN Guiding Principles on Business and Human Rights and the OECD Guidelines for Multinational Enterprises.
from Second Party Opinion:
Limited to our scope12, we consider that 11 out of the 12 economic activities falling into the four eligible categories adhere to all the EU taxonomy criteria, as detailed in the tables below. For the economic activity 6.5 - transport by motorbikes, passenger cars and light commercial vehicles included in the clean transportation category, all criteria adhere to the EU taxonomy, except for the pollution prevention and control DNSH criterion. Our assessment is based solely on information provided by the country. Based on information provided, the country has implemented processes to ensure project adherence to applicable technical screening criteria and minimum (social) safeguards set out in the EU taxonomy regulation. The Netherlands has conducted a detailed screening of the EU taxonomy criteria for each of the economic activities, and identified where the existing applicable national law is likely to cover the requirements and where it needs to be complemented by additional measures. This process is described in the “Project evaluation and selection” section, and the issuer has also provided us with the outcome of this review, which is available in the table below.</t>
  </si>
  <si>
    <t>Green Bond Framework 2021 (2021)</t>
  </si>
  <si>
    <t>Green Bond allocation / impact reports 2021</t>
  </si>
  <si>
    <t>Allocation report 2021 (2022)</t>
  </si>
  <si>
    <t>Impact Report 2021
[note: link does not work]</t>
  </si>
  <si>
    <t>from Green Bond Framework 2021:
...alignment is also sought with the main sustainability objectives defined at the EU level, in particular the objectives of the European Union's Taxonomy of Sustainable Finances. In addition, the thresholds and selection criteria reflected in this framework take into consideration what is known of the content of its implementing acts, which currently refers only to climate change mitigation and adaptation objectives.
Once the elements of the European Union Green Bond Standard have been published and developed, including the implementation acts of the Taxonomy of Sustainable Finance, their contents will be incorporated into this framework in the best way possible. Similarly, efforts will be made to ensure that it is always adapted to the best market practices.
from Allocation report 2021:
the categories defined in the Green Bond Framework consider the thresholds of the technical requirements established by the delegated acts of the Taxonomy, whose content was public at the date of publication of the framework. Thus, the Treasury's objective is that all allocated amounts respect these thresholds, contributing to the objectives of the Taxonomy, as is the case for this first allocation. In any case, demonstrating full alignment with the Taxonomy, including the "do no significant harm" principle, implies a degree of detail that currently does not occur in national expenditure budgeting. Progress is being made both at the European level and, above all, at the national level, to design a green budgeting framework that facilitates the classification and identification of expenditure items aligned with the Sustainable Development Goals and the European Union's Taxonomy of Sustainable Finance.</t>
  </si>
  <si>
    <t>from Green Bond Framework (2021):
[for a sub-set of eligible expenditures]: Starting in 2021, expenditures related to water treatment and water reuse with low emissions and energy consumption, in line with the thresholds defined in the EU Taxonomy for Sustainable Finance
from Allocation report 2021 (2022):
The Green Bond Framework states the will to adapt the green bond program to the new EU sustainable finance framework, once it is completed. Despite this, in the drafting of the Framework, it was sought to align the definition of the objectives with those of the Taxonomy, so that the thresholds and the selection criteria consider what was known of the Taxonomy's implementation acts at the date of publication. However, this only affects climate change mitigation and adaptation objectives. In this sense, the allocated allocations respect the zero direct emissions threshold, being aligned with what was established to contribute to the first of the Taxonomy's objectives.</t>
  </si>
  <si>
    <t>from Allocation report 2021 (2022):
demonstrating full alignment with the Taxonomy, including the "do no significant harm" principle, implies a degree of detail that currently does not occur in national expenditure budgeting. Progress is being made both at the European level and, above all, at the national level, to design a green budgeting framework that facilitates the classification and identification of expenditure items aligned with the Sustainable Development Goals and the European Union's Taxonomy of Sustainable Finance.</t>
  </si>
  <si>
    <t>Green Bond Framework 2022 (2022)</t>
  </si>
  <si>
    <t>Green Investor Presentation 2023</t>
  </si>
  <si>
    <t>Green Investor Report 2022</t>
  </si>
  <si>
    <t>from Green Bond Framework 2022:
The government of the Republic of Austria recognises the importance of a common definition of sustainable economic activities that enhances transparency, thereby supporting the continued development of the green debt market. Consequently, Eligible Green Expenditures under this framework are evaluated according to and, to the extent possible, aligned with the criteria in the EU classification system for sustainable economic activities (the “EU Taxonomy”) as adopted by the Commission on June 4, 2021 in the Delegated Act for climate change mitigation and climate change adaptation activities.</t>
  </si>
  <si>
    <t>from Green Investor Presentation 2023:
Despite the ongoing development of technical screening criteria for the EU Taxonomy and the limitations to sovereign EUT alignment, Austria is committed to aligning its green expenditures with ‘substantial contribution criteria’ of the Taxonomy to the maximum possible extent.
from second party opinion:
Due to limitations in data availability and the way that sovereign expenditures are structured and reported on, the below assessment covers a sample [see second party opinion for details] of relevant project categories and green expenditures in Austria’s Green Bond Framework that ISS ESG deems eligible to be aligned with the EU Taxonomy Technical Screening Criteria (TSC) for a substantial contribution to Climate Change Mitigation and Adaptation.</t>
  </si>
  <si>
    <t>from second party opinion:
When considering EU Taxonomy-alignment, Austria confirms that expenditures will align with the relevant Do No Significant Harm Criteria where these criteria refer to existing/applicable EU law or regulations. Otherwise for the DNSH Criteria which do not reference EU law or regulations, there is currently no information available on whether those expenditures align with them.</t>
  </si>
  <si>
    <t>from second party opinion:
ISS ESG assessed the alignment of the due diligence and selection processes in place with the EU Taxonomy Minimum Social Safeguards as described in Article 18 of the Taxonomy Regulation
…
the issuer is considered to be compliant with the requirements of the Minimum Social Safeguards.</t>
  </si>
  <si>
    <t>Green Bond Framework 2023</t>
  </si>
  <si>
    <t>Morningstar Sustainalytics</t>
  </si>
  <si>
    <t>Integrated report on the allocation and environmental impact of Hungarys Green Bond Proceeds 2021 (2022)</t>
  </si>
  <si>
    <t>from Green Bond Framework 2023:
The Hungarian Government has decided to update its Green Bond Framework to take into account the EU Taxonomy Climate Delegated Act as well as the upcoming EU Green Bond Standard, on a best effort basis. The eligibility criteria consider, on a best effort basis, the substantial contribution criteria from the EU Taxonomy Climate Delegated Act on climate change mitigation and climate change adaptation. In addition, Hungary takes into account the Do No Significant Harm criteria, to the extent possible. Under this Framework, Hungary’s initial focus was to align with the Do No Significant Harm criteria for selected activities under the Clean Transportation category, selected activities under the Energy efficiency (incl.Green buildings) category, and the Renewable Energy category. Please see the EU Taxonomy assessment in the SPO for more details. Hungary intends to gradually extend the Do No Significant Harm analysis to additional categories and economic activities, on a best efforts basis. The minimum social safeguards in the EU Taxonomy require that eligible activities be conducted in accordance with key international standards of responsible business conduct. Hungary meets such standards through its legislation and Constitution and is also a signatory to the OECD Guidelines for Multinational Enterprises, the United Nations Principles on Business and Human Rights, and the International Labour Organization's core labour conventions.
from Intregated report on the allocation and environmental impact of Hungarys Green Bond Proceeds 2021:
The Green Bond allocation methodology follows the ICMA Green Bond Principles. In addition, it considers other relevant guidelines and regulations, such as the EU Taxonomy. ... As a first step the contribution of the 6 green sectors to the EU Taxonomy environmental objectives was assed. The assessment is based on the comparison and mapping between the main programs of our 6 green sectors to the description of the economic activities that can be found in the Annexes of the EU Taxonomy Climate Delegated Act for climate change mitigation and adaptation. Some of the main programs cannot be mapped to an activity in the EU Taxonomy, as some activities are not yet covered by the Taxonomy or some categories which are traditionally included in Green Bonds may not be associated with a specific economic activity.</t>
  </si>
  <si>
    <t>from Green Bond Framework 2023:
The eligibility criteria consider, on a best effort basis, the substantial contribution criteria from the EU Taxonomy Climate Delegated Act on climate change mitigation and climate change adaptation.
from second party opinion:
The criteria in the eight eligible categories defined in the Framework were mapped to 37 activities of the EU Taxonomy. 25 activities were assessed as aligned, four were assessed as partially aligned and eight were assessed as not aligned with the applicable SC.</t>
  </si>
  <si>
    <t>from Green Bond Framework 2023:
In addition, Hungary takes into account the Do No Significant Harm criteria, to the extent possible. Under this Framework, Hungary’s initial focus was to align with the Do No Significant Harm criteria for selected activities under the Clean Transportation category, selected activities under the Energy efficiency (incl.Green buildings) category, and the Renewable Energy category. Hungary intends to gradually extend the Do No Significant Harm analysis to additional categories and economic activities, on a best efforts basis.
from second party opinion:
Two activities under the Clean Transportation category, three activities under the Energy Efficiency (Incl. Green Buildings) and the Renewable Energy categories were assessed for alignment with the applicable DNSH criteria. The Issuer has communicated to Sustainalytics that these are the activities where it is able to provide sufficient information in relation to the DNSH criteria. A total of 69 individual DNSH criteria apply to the 20 accessed activities. Of the 20 activities assessed for alignment with the DNSH criteria, 18 activities were determined to be aligned and two activities were determined to be partially aligned.</t>
  </si>
  <si>
    <t>from Green Bond Framework 2023:
The minimum social safeguards in the EU Taxonomy require that eligible activities be conducted in accordance with key international standards of responsible business conduct. Hungary meets such standards through its legislation and Constitution and is also a signatory to the OECD Guidelines for Multinational Enterprises, the United Nations Principles on Business and Human Rights, and the International Labour Organization's core labour conventions.
from second party opinion:
Based on a consideration of the policies and management systems applicable to Framework criteria, as well as the regulatory context in which financing will occur, Sustainalytics is of the opinion that the EU Taxonomy’s Minimum Safeguards requirements will be met.</t>
  </si>
  <si>
    <t>Assessment of EU Taxonomy alignment 2021 (2021)</t>
  </si>
  <si>
    <t>Green Bond Allocation Report 2021 (2023)</t>
  </si>
  <si>
    <t>Green Bond Impact Report 2021 (2023)</t>
  </si>
  <si>
    <t>from Green Bond Framework 2021:
The Danish government recognises the importance of a common definition of sustainable economic activities that enhances transparency, thereby supporting the continued development of the green bond market. Consequently, eligible green expenditures under this framework are evaluated according to, and to the extent possible, aligned with the criteria in the EU classification system for sustainable economic activities (the “EU Taxonomy”) as adopted by the Commission on June 4, 2021 in the Delegated Act for climate change mitigation and climate change adaptation activities. Further, this framework has sought to align with key elements of the proposed regulation on a European Green Bond Standard (EU GBS)10 on 6 July 2021 including the bond-related, reporting, and external verification requirements.
further details on Taxonomy alignment are provided in document "Assessment of EU Taxonomy alignment 2021"</t>
  </si>
  <si>
    <t>from Green Bond Framework 2021:
Eligible green expenditures are evaluated according to the criteria in the latest applicable version of the EU taxonomy at the time of the assessment. Eligible green expenditures must be assessed to comply with the applicable Technical Screening Criteria (“TSC”).
from second party opinion:
CICERO Green assesses that Denmark’s expenditures are likely aligned with the EU Taxonomy technical mitigation criteria and most DNSH criteria, except climate change adaptation and transition to a circular economy.</t>
  </si>
  <si>
    <t>from Green Bond Framework 2021:
eligible green expenditures should, to a reasonable extent, be assessed to comply with the Do No Significant Harm (“DNSH”) Criteria. Such assessment is carried out by relevant experts within the ministries associated with the respective expenditures, to the best of their abilities. Eligible green expenditures, which are only considered partially aligned with the DNSH criteria, may be included. Demonstrating full alignment with the DNSH criteria may be challenging or unfeasible for certain public expenditure programmes, such as subsidy programmes and tax relief schemes. In such cases, any gaps in relation to alignment with the EU Taxonomy, e.g. due to lack of information, are clearly highlighted in the Annex 1 to this framework.
from second party opinion:
CICERO Green assesses that Denmark’s expenditures are likely aligned with the EU Taxonomy technical mitigation criteria and most DNSH criteria, except climate change adaptation and transition to a circular economy.</t>
  </si>
  <si>
    <t>from Green Bond Framework 2021:
Further, it is intended that all the eligible green expenditures will adhere to minimum social safeguards, e.g. the OECD Guidelines for Multinational Enterprises and the UN Guiding Principles on Business and Human Rights. The Danish government is committed to seeing that Danish business entities respect international human rights in their operations and in their business relationships, both at home and abroad. Denmark has adopted international guidelines within the UN Guiding Principles on Business and Human Rights and the OECD Guidelines for Multinational Enterprises. While these guidelines are non-binding, Danish businesses are encouraged to respect them
from second party opinion:
CICERO Green assesses that the issuer is likely aligned to the Taxonomy requirement on social safeguards.</t>
  </si>
  <si>
    <t>Sustainability Bond Framework 2020 (2020)</t>
  </si>
  <si>
    <t>Sustainability Bond Report 2021 (2022)</t>
  </si>
  <si>
    <t>from Sustainability Bond Framework 2020:
The Framework has been designed to comply with the draft EU Green Bond Standard (the “EU GBS”), when relevant and feasible. [the TEG Report on an EUGBS]
The eligibility criteria of green categories comply, when applicable, with the recommendation of the Technical Expert Group (TEG) final report on the EU Taxonomy (the “EU Taxonomy”) published in March 20201 or any updated version, on a best effort basis.</t>
  </si>
  <si>
    <t>from second party opinion:
Sustainalytics has assessed each of the Framework’s eligible green use of proceeds criteria against the relevant criteria in the EU Taxonomy and determined their alignment with each of the Taxonomy’s three sets of requirements. Note that three of the Framework’s criteria were not included in this assessment because they involve activities or projects for which there is no corresponding NACE activity in the EU Taxonomy.
1. Technical Screening Criteria (“TSC”)
- All 19 eligible green criteria in the Framework that were assessed are aligned with the applicableTSC of the EU Taxonomy.
- Four of the Framework’s eligible green categories have not been assessed for TSC alignment, as they either cannot be mapped to NACE activities in the Taxonomy and/or they are designed primarily to advance an environmental objective for which TSC do not yet exist in the Taxonomy.</t>
  </si>
  <si>
    <t>from second party opinion:
Sustainalytics has assessed each of the Framework’s eligible green use of proceeds criteria against the relevant criteria in the EU Taxonomy and determined their alignment with each of the Taxonomy’s three sets of requirements. Note that three of the Framework’s criteria were not included in this assessment because they involve activities or projects for which there is no corresponding NACE activity in the EU Taxonomy.
2. Do No Significant Harm (“DNSH”) Criteria
- Among the Framework’s eligible green categories that Sustainalytics was able to map to activities in the EU Taxonomy, 10 are aligned and 10 partially aligned with the applicable DNSH criteria.
- The 20 categories assessed have a total of 69 individual DNSH criteria (across all environmental objectives) applicable to them. The 20 are aligned with 56 of those DNSH criteria and partially aligned with 13.
- Three of the Framework’s eligible green categories have not been assessed for DNSH alignment, as they cannot be mapped to activities in the EU Taxonomy</t>
  </si>
  <si>
    <t>from second party opinion:
Sustainalytics has assessed each of the Framework’s eligible green use of proceeds criteria against the relevant criteria in the EU Taxonomy and determined their alignment with each of the Taxonomy’s three sets of requirements. Note that three of the Framework’s criteria were not included in this assessment because they involve activities or projects for which there is no corresponding NACE activity in the EU Taxonomy.
3. Minimum Safeguardws
- Based on a consideration of the policies and management systems applicable to Framework criteria, as well as the regulatory context in which financing will occur, Sustainalytics is of the view the EU Taxonomy’s Minimum Safeguards requirements will be met.
- For Sustainalytics’ assessment of alignment with the Minimum Safeguard see Section 2 below.</t>
  </si>
  <si>
    <t>Green Bonds Framework 2021 (2021)</t>
  </si>
  <si>
    <t>Sustainability Report 2020 (2021)</t>
  </si>
  <si>
    <t>Green Bonds Impact Report 2022 (2022)</t>
  </si>
  <si>
    <t>Green Bonds Project by project reporting 2022 (2022)</t>
  </si>
  <si>
    <t xml:space="preserve">from Green Bonds Impact Report 2022:
During 2022, Kommuninvest, based on recommendations from its Green Bonds Environmental Committee, resolved to initiate a gradual/partial EU Taxonomy adaptation of the framework. The objective for the first update is for all project categories, where the Committee has deemed it feasible and reasonable, to align with taxonomy eligibility criteria for "significant contribution" to at least one of the EU's six environmental objectives. During 2023, Kommuninvest expects to engage in consultation with members and clients regarding proposed framework amendments. </t>
  </si>
  <si>
    <t>Sustainability Report 2021 (2023)
[see also Non Financial Report 2022 (2023)]</t>
  </si>
  <si>
    <t>n.a. (EY on Non Financial Report)</t>
  </si>
  <si>
    <t>Y, part of the SR</t>
  </si>
  <si>
    <t>Y. since 2015 Wuppertal Instute</t>
  </si>
  <si>
    <t>from Green Bond Framework 2020:
NRW.BANK adopts the drafted EU Green Bond Standard … All projects need to meet the technical standards defined in the drafted taxonomy. … During a transition period, NRW.BANK may allocate a mixture of taxonomy-aligned and likely taxonomy-aligned assets to be (re)financed by a green bond issuance. Likely aligned assets are assets that are aligned with the green bond principles and mapped to the UN SDGs, and are reasonably assumed to meet the Taxonomy thresholds although it is difficult to factually determine this due to insufficient data. NRW.BANK will provide the investor in a transparent manner with the information it can provide about the (re)financed assets. It is NRW.BANK’s ambition to keep the transition period short and the proportion of likely taxonomy aligned assets low.
from Sustainabiliyt Report 2021:
Even though this is a draft [the EC's proposal for the EUGBS] and only the first two environmental goals of the taxonomy have been finalised for the time being, NRW.BANK believes that it makes sense to address the new frameworks already now as they will contribute to further standardisation and credibility of the green bond market. ISS ESG has already confirmed that the Bank’s current Green Bond Framework complies with the draft EU-GBS of the technical expert group. This means that the Green Bonds issued under the new framework predominantly consider projects that comply with the technical audit criteria of the EU taxonomy (TEG version of March 2020)</t>
  </si>
  <si>
    <t>from Green Bond Framework 2020:
The following EU taxonomy thresholds [see details in section 7.1.1. of green bond framework 2020, the thresholds relate to the TEG Taxonomy Report] are used to ensure that a substantial contribution is made to the environmental objectives. However, since the economy and the agency’s lending practise is dynamic, the categories listed below are examples. They should be perceived as snapshots from today that may change tomorrow; it is therefore not a final or complete list.
from second party opinion:
The alignment of NRW.BANK’s project characteristics, due diligence processes and policies for the Green Asset Pool have been assessed against the relevant Climate Change Mitigation/ Adaptation and Do Not Significant Harm Criteria (DNSH) Technical Screening Criteria, and against the Minimum Safeguards requirements of the EU Taxonomy criteria (March 2020 Technical Annex), based on information provided by NRW.BANK. Where NRW.BANK’s project characteristics, due diligence processes and policies meet the EU Taxonomy Criteria requirements, a tick is shown in the table below.</t>
  </si>
  <si>
    <t>from Green Bond Framework 2020:
The required DNSH constraints are systematically fulfilled.
from second party opinion:
For almost all of the DNSH criteria assessments below, a high-level assessment was conducted. This is because NRW.BANK distributes her loans via the house bank channel to the final beneficiary (SME or household). Because of the onward lending of the house banks, NRW.BANK has only limited access to project specific information. NRW.BANK provides assurances that projects are in compliance with all laws and regulations that may be relevant to the EU Taxonomy criteria. Given the highly regulated nature of projects in the state of North Rhine-Westphalia and NRW.BANK’s systems, this legal compliance is used as a basic proxy for the purposes of the DNSH criteria assessments</t>
  </si>
  <si>
    <t>from Green Bond Framework 2020:
[note: there are typos in section 7.1.3. which should relate to Minimum Safeguards]
"The required Comply With [sic] constraints are systematically fulfilled"</t>
  </si>
  <si>
    <t>Annual Report 2022 (2022)</t>
  </si>
  <si>
    <t>Green Bond Impact Report 2022 (2023)
(This Green Bond Impact Report includes allocation as well as impact reporting.)</t>
  </si>
  <si>
    <t>Green Bond Impact Report 2022 (2023)</t>
  </si>
  <si>
    <t>from Green Bond Framework 2022:
To accommodate and reflect emerging regulations, in particular regarding the EU Sustainable Finance Action Plan and the EU Taxonomy, KommuneKredit has engaged an independent technical consultant to help conduct an assessment of the loan categories and criteria against the Technical Screening Criteria and Do No Significant Harm criteria (‘DNSH’) as outlined by the EU taxonomy and as adopted by the Commission on 4 June 2021. The assessment was conducted on a general level to capture the laws and regulations our customers and projects financed by KommuneKredit are subject to.</t>
  </si>
  <si>
    <t>from Green Bond Framework 2022:
The result of the independent technical consultant assessment revealed that our Green Loan categories to a large extent align with the Technical Screening Criteria of the EU taxonomy …
However, some of the Green sub-loan categories are not reflected in the EU taxonomy and some loan categories have slight deviations ... Therefore, some of our Green sub-loan categories are not included or aligned with the EU taxonomy, although important in a Danish context.
from second party opinion:
CICERO Shades of Green has carried out a light-touch assessment of those eligible activities that are covered by the EU taxonomy against the Technical screening criteria for Substantial contribution [in the delegated acts published in April 2021] to climate change mitigation (not the DNSH criteria). While the activities in the Energy and Clean transportation categories are likely aligned, several of the Water and wastewater activities are likely not aligned due to lack of quantitative criteria. Several activities in other categories are not covered by the EU taxonomy.</t>
  </si>
  <si>
    <t>from Green Bond Framework 2022:
… and that Danish laws and regulations, on a general level, by and large align with the applicable DNSH criteria.
from second party opinion:
CICERO Green has not conducted an assessment of the DNSH criteria or of the minimum safeguards (social aspects) of the EU Taxonomy</t>
  </si>
  <si>
    <t>from Green Bond Framework 2022:
Given that all Green Loans will finance investment projects in Denmark only, they are all subject to comprehensive European and Danish national laws and regulations for working and social conditions, which is found compliant with the minimum social safeguards under the EU taxonomy.
from second party opinion:
CICERO Green has not conducted an assessment of the DNSH criteria or of the minimum safeguards (social aspects) of the EU Taxonomy</t>
  </si>
  <si>
    <t>Green Impact Report 2022 (2023)</t>
  </si>
  <si>
    <t>Green Impact Report 2022 (2023)
(Our impact report includes both allocation and impact reporting)</t>
  </si>
  <si>
    <t>from Green Bond Framework 2022:
the EU Taxonomy as well as the requirements of the proposed European Green Bond Standard (EU GBS) have been considered as guiding tools in defining eligibility criteria and overall framework structure. The eligibility criteria takes into account the EU Taxonomy Regulation and the EU Taxonomy Climate Delegated Act with the intention to apply them on a best efforts basis, where there are feasible practical applications and support by local regulation. In any case, MuniFin aims to assess all eligible green projects against the EU Taxonomy, on a best effort basis, to better understand current alignment and to further support the implementation of the EU Taxonomy
from Green Impact Report 2022:
Although we used the EU Taxonomy as a guiding tool when we updated our framework, we believe that it is still too early to fully align our framework with it. In its external review of our Green Bond Framework, Cicero Shades of Green assessed how well our project categories currently align with the EU Taxonomy’s technical screening criteria. .... Market practices regarding the EU Taxonomy are evolving constantly, but the availability of information poses a market-wide challenge, making the verification of taxonomy alignment more difficult. Especially practices regarding the ‘do no significant harm’ (DNSH) principle and the minimum social safeguards (MSS) must be developed further</t>
  </si>
  <si>
    <t>from second party opinion:
CICERO Green assesses that most of the relevant taxonomy activities for MuniFin, as listed in table 1, are likely aligned with the mitigation criteria in the EU Taxonomy. MuniFin is however partially aligned for the following activities: construction of new buildings, acquisition and ownership of buildings, infrastructure for personal mobility, and production of heat/cool from bioenergy (see table 1 above for more details on alignment). The framework also includes biodiversity and adaptation measures for green buildings and clean transportation, which are not covered by the technical screening criteria for climate change mitigation. CICERO Green has not assessed these measures’ alignment with the technical criteria for climate change adaptation.</t>
  </si>
  <si>
    <t>from second party opinion:
CICERO Green has not assessed detailed alignment with the DNSH-criteria for each of the relevant activities, nor the minimum social safeguards.</t>
  </si>
  <si>
    <t>from Green Bond Framework 2022:
MuniFin is a signatory to the UN Global Compact initiative and observes the International Labour Organization (ILO). With these and other agreements, MuniFin commits to adopting and supporting basic values and principles related to human rights and labour rights, as well as environmental and anti-corruption practices. MuniFin’s green projects will all take place in Finland and are subject to national laws and regulations regarding working and social conditions. Consequently, MuniFin’s operations are found to be compliant with the minimum safeguards stipulated in the EU Taxonomy.
from second party opinion:
CICERO Green has not assessed detailed alignment with the DNSH-criteria for each of the relevant activities, nor the minimum social safeguards.</t>
  </si>
  <si>
    <t>Sustainable Finance Framework 2020 (2020)</t>
  </si>
  <si>
    <t>Green Bond allocation and impact reporting - EU Taxonomy Alignment 2022 (2022)</t>
  </si>
  <si>
    <t>2021 Green bond &amp; impact reporting (2022)</t>
  </si>
  <si>
    <t>from Sustainable Finance Framework 2020:
 Alignment with EU Environmental Objectives: The Green Eligible Categories selected in this Framework directly contribute to the achievement of certain EU Environmental Objectives, as set out in the EU Regulation [note that the link leads to the Commission proposal for a regulation on the establishment of a framework to facilitate sustainable investment]</t>
  </si>
  <si>
    <t xml:space="preserve">from Green Bond allocation and impact reporting - EU Taxonomy Alignment 2022:
On the basis of the information provided by Comunidad de Madrid and the work undertaken, it is DNV’s opinion that proceeds have been used on Clean Transport projects that are aligned with the criteria established in the EU Taxonomy for Sustainable Activities– ANNEX 1 to Regulation (EU) 2021/2139 Section 6.3 (i). </t>
  </si>
  <si>
    <t>from Green Bond allocation and impact reporting - EU Taxonomy Alignment 2022:
On the basis of the information provided by Comunidad de Madrid and the work undertaken, it is DNV’s opinion that proceeds have been used on Clean Transport projects that are aligned with the criteria established in the EU Taxonomy for Sustainable Activities– ANNEX 1 to Regulation (EU) 2021/2139 Section 6.3 (i).</t>
  </si>
  <si>
    <t>Allocation Report 2022 (2022)</t>
  </si>
  <si>
    <t>Impact Report 2022 (2022)</t>
  </si>
  <si>
    <t>from Green Bond Framework 2023:
this Green Bond Framework takes into consideration, where possible, the EU Taxonomy Regulation …
Due to the wide scope and diversity of activities, Baden-Württemberg has not defined its own "green" categories, but uses the categories of the existing Frameworks as a basis for project identification and reporting. The following table shows these categories and the relevant eligibility criteria, which are shown as an illustration rather than an exhaustive list, since the relevant technical criteria and/ or legal definitions of the EU Taxonomy are applied, where possible.
As long as there are environmental objectives for which the EU has not yet defined any technical screening criteria, Baden-Württemberg bases eligibility decisions on the definitions in the EU Taxonomy regulation and established standards such as Natura 2000 as well as specific requirements (listed in the table below).</t>
  </si>
  <si>
    <t>from Green Bond Framework 2023:
Substantial contribution to an environmental objective as specified in the EU Taxonomy for sustainable economic activities in Articles 9 to 15 taking technical screening criteria from the EU Taxonomy into consideration, where possible. Eligible green projects are evaluated according to the criteria in the latest applicable version of the EU Taxonomy at the time of the assessment. Eligible green projects must be assessed to comply with the applicable Technical Screening Criteria (“TSC”).
[detailed assessment provided by Wuppertal Institut in Impact Report 2022]</t>
  </si>
  <si>
    <t>from Green Bond Framework 2023:
Fulfilment of "do-no-significant-harm" criteria as specified in the EU Taxonomy for sustainable economic activities in Article 17: Eligible green projects should, to a reasonable extent, be assessed to comply with the Do No Significant Harm (“DNSH”) criteria. Such assessment is carried out by relevant experts within the ministries associated with the respective expenditures, to the best of their abilities. Demonstrating full alignment with the DNSH criteria may be challenging or unfeasible for certain public expenditure programmes, such as subsidy programmes and tax relief schemes. In such cases, any gaps in relation to alignment with the EU Taxonomy, e.g. due to lack of information, will be communicated transparently.
[detailed assessment provided by Wuppertal Institut in Impact Report 2022]</t>
  </si>
  <si>
    <t>from Green Bond Framework 2023:
Compliance with minimum social safeguards as specified in the EU Taxonomy for sustainable economic activities in Article 18: It is intended that all the eligible green expenditures will adhere to minimum social safeguards. The German government has adopted international guidelines within the UN Guiding Principles on Business and Human Rights16 and the OECD Guidelines for Multinational Enterprises (as signatory).
[detailed assessment provided by Wuppertal Institut in Impact Report 2022]</t>
  </si>
  <si>
    <t>List online with project funded through City of Gothenburg's green bonds</t>
  </si>
  <si>
    <t>Green Bond Impact Report 2021 (2022)</t>
  </si>
  <si>
    <t>from Green Bond Framework 2022:
The City of Gothenburg acknowledges the importance of uniform requirements for activities to qualify as sustainable and strives to align the Green Use of Proceeds of the Framework with the Taxonomy to the extent possible. This implies that the eligibility criteria of the Green Project categories are based on, where relevant and applicable, the Substantial Contribution criteria for Climate Change Mitigation and the PSF’s recommendations for the remaining objectives.</t>
  </si>
  <si>
    <r>
      <t>from second party opinion:
Based on the information provided by the issuer, and to the best of our knowledge, we find that the City of Gothenburg is likely aligned</t>
    </r>
    <r>
      <rPr>
        <vertAlign val="superscript"/>
        <sz val="11"/>
        <color rgb="FF000000"/>
        <rFont val="Arial"/>
        <family val="2"/>
      </rPr>
      <t>1</t>
    </r>
    <r>
      <rPr>
        <sz val="11"/>
        <color rgb="FF000000"/>
        <rFont val="Arial"/>
        <family val="2"/>
      </rPr>
      <t xml:space="preserve"> with the taxonomy mitigation criteria for most relevant taxonomy activities (an assessment of Do No Significant Harm and Social Safeguards was not conducted). For underground permanent geological storage of CO2, information was missing to conclude on alignment, while for two water treatment and collection activities, the activities either did not or only partially aligned with the taxonomy criteria. For activities involving bioenergy, we have assessed the framework criteria to be likely aligned, but investors should note there remain general sustainability risks in relation to sourcing of biomass.</t>
    </r>
    <r>
      <rPr>
        <vertAlign val="superscript"/>
        <sz val="11"/>
        <color rgb="FF000000"/>
        <rFont val="Arial"/>
        <family val="2"/>
      </rPr>
      <t xml:space="preserve">
1  </t>
    </r>
    <r>
      <rPr>
        <sz val="11"/>
        <color rgb="FF000000"/>
        <rFont val="Arial"/>
        <family val="2"/>
      </rPr>
      <t>[note the footnote of second party opinion provider: Since the EU Green Bond Standard is not yet formally approved and no verifiers are yet formally registered with the European Securities and Markets Authority (ESMA), our assessment does not firmly conclude on alignment, but indicates a likelihood. In all cases, it is each company’s responsibility to finance projects aligned with the criteria and to follow up on actual alignment in their reporting]</t>
    </r>
  </si>
  <si>
    <t>from second party opinion:
an assessment of Do No Significant Harm and Social Safeguards was not conducted</t>
  </si>
  <si>
    <t>Green Bond impact report 2022</t>
  </si>
  <si>
    <t>from Green Bond Framework 2022:
Moreover, the green project categories set out in the Framework is aligned with the Environmental Objectives, Technical Screening Criteria, Do No Significant Harm criteria (“DNSH”), and Minimum Social Safeguards outlined by the EU Taxonomy as adopted by the Commission on the 4th of June 2021, to the extent possible.</t>
  </si>
  <si>
    <t>from Green Bond Framework 2022:
Region Stockholm will with its financing under this framework substantially contribute to the EU Taxonomy environmental objectives Climate Change Mitigation and/or Climate Change Adaptation
from second party opinion:
CICERO Green assesses that all the financed taxonomy activities the project categories are likely aligned with the mitigation criteria in the EU taxonomy, except for existing buildings (acquisition and ownership), where it is currently not possible to conclude on alignment. In all project categories, the framework also includes adaptation measures, which are not covered by the technical screening criteria for climate change mitigation. CICERO Green has not assessed these measures’ alignment with the technical criteria for climate change adaptation</t>
  </si>
  <si>
    <t xml:space="preserve">from Green Bond Framework 2022:
Furthermore, Region Stockholm will do its outmost to not harm any of the other environmental objectives, to the extent feasible. All projects defined in this framework are subject to Swedish law, standards and regulations governing the construction, operation and maintenance of the Green Project categories outlined. Taking into account (i.) The national context and law and (ii.) The primary undertaking of operations, Region Stockholm believe to meet the Do No Significant Harm criteria stipulated in the EU Taxonomy. However, Region Stockholm acknowledge that due to the nature of healthcare services, certain hygiene factors cannot be compromised. Thus, it can be proven difficult to fully comply with all of the DNSH criteria for such projects. The DNSH assessment will be done on a best effort basis and to the extent possible
from second party opinion:
In the following, CICERO Green does not assess alignment with the specific DNSH-criteria for each of the relevant taxonomy activities that could be financed under the framework. For each environmental objective, we consider the DNSH approach more broadly, taking into account governance aspects. Overall, we find that Region Stockholm’s policies contribute to avoiding any significant harm to the other environmental objectives. ... According to the issuer, the lack of data or detailed information might create challenges in demonstrating the full alignment with some of the DNSH-criteria. </t>
  </si>
  <si>
    <t xml:space="preserve">from Green Bond Framework 2022:
Given that all Green Projects will take place in Stockholm, Region Stockholm find it compliant with the minimum safeguards, as they are all subject to the comprehensive European and national laws and regulations for working and social conditions14. Furthermore, the environmental work is governed through Region Stockholm’s management process. Environmental work is secured, followed up and checked at regional level through Region Stockholm’s budget and reporting process and through audits. Financial, social and environmental implications are considered before decisions are taken.
from second party opinion:
CICERO Green has not assessed Region Stockholm’s alignment with the EU taxonomy social safeguards, but made a risk-based assessment of its policies related to human and labour rights. Overall, these policies, including the routines for external verification and audits of suppliers, appear as robust and contributing to reduce social risks, including in the supply chain. </t>
  </si>
  <si>
    <t>Kreditanstalt für Wiederaufbau</t>
  </si>
  <si>
    <t>Green Bonds - Made by KfW Framework 2022 (2022)</t>
  </si>
  <si>
    <t>2022 Sustainability Report (2022)</t>
  </si>
  <si>
    <t>Allocation Report 2022 (2023)</t>
  </si>
  <si>
    <t>Impact Report for 2019-2020 (2022)</t>
  </si>
  <si>
    <t>from Green Bonds - Mady by KfW Framework 2022:
KfW is closely monitoring the developments of the provisions for the European Green Bond Standard and the EU Taxonomy for ecologically sustainable economic activities.
from 2022 Sustainability Report:
As part of the group-wide → tranSForm project (see page 23), KfW is addressing the implementation of the EU taxonomy within KfW. KfW supports the EU’s goal of mobilising additional private and public capital to finance environmentally sustainable economic activities. KfW shares the fundamental view that increasing transparency concerning the sustainability impact that financing has can have a positive incentive effect. For KfW as a digital transformation and promotional bank, the EU taxonomy is playing an increasing role in how KfW deals with its customers and investors alike. EU taxonomy criteria have already found their way into product development. For example, the promotional criteria for the “Climate action campaign for SMEs” and “Sustainable mobility for municipalities and compa nies” programmes are based on EU taxonomy criteria. With regard to its own reporting, KfW Group does not fall within the direct scope of application of Article 8 of the EU taxonomy. As a result, there is no group-wide reporting on EU taxonomy KPIs to date.</t>
  </si>
  <si>
    <t>from second party opinion:
[note that the below concerns the green bond eligible category "clean transportation" only, the other two under KfW's green bond framework are "renewable energy" and "energy efficiency"] In principle, all clean transportation project types contained in Section 6 of Annex 1 to the EU Taxonomy are eligible for proceeds under programs 267-9. ... Eligibility criteria is based on the ‘substantial contribution to climate change mitigation’ criteria contained in Section 6 of Annex 1 to the EU Taxonomy
While some of KfW’s project categories make express reference to the TSC, screening against the EU Taxonomy is not part of CICERO Shades of Green’s scope of work.</t>
  </si>
  <si>
    <t>from second party opinion:
KfW does not currently consider the EU Taxonomy’s do no significant harm criteria, however in respect of clean transportation many of these criteria are requirements that have been enacted into German law.
While some of KfW’s project categories make express reference to the TSC, screening against the EU Taxonomy is not part of CICERO Shades of Green’s scope of work.</t>
  </si>
  <si>
    <t>from second party opinion:
While some of KfW’s project categories make express reference to the TSC, screening against the EU Taxonomy is not part of CICERO Shades of Green’s scope of work.</t>
  </si>
  <si>
    <t>Water Bond Report 2021 (2021)</t>
  </si>
  <si>
    <t>from Green Bond Framework 2022:
This framework, updated in March 2022, has been updated to align with the 2021 ICMA Green Bond Principles (GBP) and, on a best effort basis, the ongoing work of the EU Commission with respect to the Taxonomy Regulation.
This Framework will be reviewed on a regular basis, including its alignment to updated versions of the Green Bond Principles, the EU Taxonomy for Sustainable Activities and, when it becomes available, the future EU Green Bond Standard.
from ESG Facts and Figures 2022:
Until the Non-Financial Reporting Directive (NFRD) is amended such that it is mandatory for our bank, we will report voluntarily under the Taxonomy Regulation. For the time being, the voluntary reporting under the Taxonomy Regulation is in line with our strategy
of being a 'sustainable water bank' and maintaining a leading position in the area of sustainability.
Although we are the largest issuer of ESG bonds in the Netherlands, the Taxonomy Regulation – in its current form – still seems to be of little use for the issuance of ESG bonds. As a promotional bank, we finance many 'green' activities that are in line with the Taxonomy Regulation. However, these loans do not qualify as such because they are provided as balance sheet financing to parties that are not subject to NFRD reporting requirements, usually local governments. We consider our balance sheet lending to water authorities as ‘specialised lending’ and taxonomy aligned, due to the specific legal mandates that water authorities have. But for other lending exposures to the public sector, we expect it will be challenging to issue an EU Taxonomy aligned green bond, as it constitutes balance sheet financing to parties that are not subject to NFRD reporting requirements. Our business model is not designed for project-based financing of local governments whereby a separate 'SPV' entity must be established. Local governments are not equipped for this either. We are in favour of bringing all balance sheet financing to local governments within the scope of the Taxonomy Regulation. This would enable us to continue to properly exercise our role as a promotional bank and channel funds to 'green' public sector activities.</t>
  </si>
  <si>
    <t>Green Bond Investor Report 2022 (2022)</t>
  </si>
  <si>
    <t>from Green Bond Framework 2023:
Although Rentenbank´s Green Bond Framework is based on the ICMA Green Bond Priniples, Rentenbank decides to align it as far as feasible with the EU Taxonomy for Sustaianble Economic Activities11 and the European Green Bond Standard. In detail, all projects to be (re)financed by Rentenbank Green Bonds contribute to the EU Environmental Objective ‘Climate Change Mitigation’ and aim to reduce the emission of greenhouse gases. Furthermore, Rentenbank is following closely both the ongoing public discussions about and the developments of the EU Taxonomy and the EU Green Bond Standard.</t>
  </si>
  <si>
    <t>from second party opinion:
Loans relating to onshore wind and solar, which will account for around 80% of the proceeds, and transmission and battery storage likely align with the EU Taxonomy mitigation criteria. We are unable to conclude on alignment in respect of loans relating to biogas projects, relating to around 20% of the proceeds, because, given its role as a development agency and because it refinances loans by intermediary banks that fall under its promotional programs, Rentenbank does not have the necessary systematic data on such projects. Similarly, in respect of climate change adaptation, Rentenbank leaves such screening to intermediary banks, the exact details of which are unknown, though elements of the climate change adaptation Do No Significant Harm criteria seem to align with certain requirements in German laws and standards.</t>
  </si>
  <si>
    <t>from second party opinion:
in respect of climate change adaptation, Rentenbank leaves such screening to intermediary banks, the exact details of which are unknown, though elements of the climate change adaptation Do No Significant Harm criteria seem to align with certain requirements in German laws and standards. In respect of various Do No Significant Harm for transition to circular economy, Rentenbank relies on German or EU law or regulation, which, in many instances, are considered to align with the criteria only partially. This relates, for example, to the EU Waste Electrical &amp; Electronic Equipment Directive and the EU Waste Framework Directive.</t>
  </si>
  <si>
    <t>from second party opinion:
We consider Rentenbank appears to likely fulfil the minimum safeguards. In its most recent annual report, Rentenbank states that it has guidelines in place pursuant to which it is committed to the UN Sustainability Goals and respect for human rights. It excludes new investments in bonds and bearer bonds of business partners, for situations where violations of the UN Global Compact or red controversy flags by MSCI ESG Research have been identified</t>
  </si>
  <si>
    <t>SDG Bond Framwork 2020 (2020)</t>
  </si>
  <si>
    <t>https://www.afd.fr/sites/afd/files/2022-10-10-23-45/attestation-informations-relatives-adossement-fonds-leves-afd.pdf</t>
  </si>
  <si>
    <t>SDG Bond Reporting 2021 (2022)</t>
  </si>
  <si>
    <t>from SDG Bond Framework 2020:
[AFD's] exclusion list makes it possible to meet criteria such as the “social minimum safeguards” contemplated by the European Union’s taxonomy for sustainable activities (forced labor and child labor (point 2 on the list)) in particular.</t>
  </si>
  <si>
    <t>Sustainability Bond Framework 2021 (2022)</t>
  </si>
  <si>
    <t>Green Bond Letter 2022 (2023)</t>
  </si>
  <si>
    <t>from Sustainability Bond Framework 2021:
Green Bonds align with the ICMA Green Bond Principles 2021 (“GBP”) and, on a best effort basis, the latest published version of the EU taxonomy …. All bonds issued under this framework aim to comply with the EU taxonomy requirements surrounding: do-no-significant harm to environmental objectives and minimum social safeguards. It is the intention of SEK to follow the development of the EU sustainable finance regulations and market developments as the standards evolve, updating this framework and its methodology documents accordingly.</t>
  </si>
  <si>
    <t>from Sustainability Bond Framework 2021:
SEK eligible green projects are projects and economic activities considered as environmentally sustainable according to the EU Taxonomy Regulation applicable at the time of approval by SEK in accordance with the evaluation and selection process as laid out in this Framework and detailed in the latest version of SEK’s methodology for classifying green loans document. Accordingly, SEK Green loan requirements and criteria aim to be in line with the EU Taxonomy Regulation and where the EU Taxonomy Regulation is lacking technical screening criteria, the Climate bond initiative Taxonomy is used as a complement together with various EU environmental action plans or, if appropriate, action plans of countries outside EU, interpreted by SEK, to the best of its knowledge, to be in line with the ambitions and spirit of the EU taxonomy. ... For all categories, the EU taxonomy technical screening criteria and thresholds will apply.
from second party opinion:
Cicero Shades of Green has not been retained by SEK to provide a screening against the Taxonomy. However, SEK has stated that at the corporate level it intends to follow the development of EU sustainable finance regulations and market developments as the standards evolve, updating its strategy accordingly. At the level of the Sustainability Bond Framework, SEK has clarified that all bonds issued under the framework aim to comply with the EU taxonomy requirements surrounding(1) do-no-significant harm to environmental objectives, and (3) minimum social safeguards.</t>
  </si>
  <si>
    <t>from Sustainability Bond Framework 2021:
All bonds issued under this framework aim to comply with the EU taxonomy requirements surrounding: do-no-significant harm to environmental objectives and minimum social safeguards
from second party opinion:
Cicero Shades of Green has not been retained by SEK to provide a screening against the Taxonomy. However, SEK has stated that at the corporate level it intends to follow the development of EU sustainable finance regulations and market developments as the standards evolve, updating its strategy accordingly. At the level of the Sustainability Bond Framework, SEK has clarified that all bonds issued under the framework aim to comply with the EU taxonomy requirements surrounding(1) do-no-significant harm to environmental objectives, and (3) minimum social safeguards.</t>
  </si>
  <si>
    <t>Nederlandse Financierings-Maatschappij voor Ontwikkelingslanden NV ("FMO")</t>
  </si>
  <si>
    <t>Sustainability Bonds Framework 2020 (2020)</t>
  </si>
  <si>
    <t>Sustainability Bonds Newsletter 2023 (2023)</t>
  </si>
  <si>
    <t>from Annual Report 2022:
As FMO invests outside the EU, none of our counterparties are in scope of the NFRD and, as such, are not required to disclose their Taxonomy eligibility or alignment. As the regulation stipulates that the mandatory disclosure on eligibility must be based on actual information disclosed by financial or non-financial undertakings, and estimates are not permitted, FMO reports that zero percent of its balance sheet in 2022 is Taxonomy eligible (2021: 0 percent)
...
As FMO’s entire portfolio cannot be assessed for its Taxonomy eligibility, no strategy or weighing has yet been developed for the financing of Taxonomy-aligned activities. Until there is more clarity on the application of the Taxonomy on activities of EU companies outside the EU, we will continue to classify assets, steer, and report based on our Green label. At the same time, FMO will review developments in the Taxonomy framework to determine what can be aligned at each stage and fill data gaps where required. We expect alignment will be more challenging in some sectors than others and will depend on the applicability of sectorspecific 'do no significant harm' criteria in emerging markets.
...
FMO sees a risk that it could become harder to invest in emerging markets if institutions are not given the flexibility and time to align with the Taxonomy. This could send an incorrect signal that investing in emerging markets is not sustainable. As a response to these concerns, the European Commission has launched a High-Level Expert Group (HLEG) on scaling up sustainable finance in low and middle-income countries. The group's task is to identify challenges and opportunities of sustainable finance in partner countries and provide recommendations to the European Commission on how to scale up funding from the private sector. ... FMO is urging stakeholders to make the Taxonomy more inclusive for companies operating in emerging markets.</t>
  </si>
  <si>
    <t>Greenl, Social and Sustainability Bond Framework 2021 (2021)</t>
  </si>
  <si>
    <t xml:space="preserve">SR is included in the Integrated Report </t>
  </si>
  <si>
    <t>Deloitte</t>
  </si>
  <si>
    <t>Integrated Report 2022 (2022)</t>
  </si>
  <si>
    <t>from Integrated Report 2022:
Since the CDP Group is one of the entities obliged to disclose non-financial information (…) it has undertaken (in compliance with Art. 8 of the Taxonomy) for its second year of reporting, to disclose to investors, and also to its stakeholders, the extent to which its assets are associated with economic activities considered potentially environmentally sustainable. [see further details including KPI reportong on Taxonomy in Integrated Report]</t>
  </si>
  <si>
    <r>
      <t>From the Green Bond Report (2021)
"This 2021 edition of the Green Bond Report on the Grand Paris Express's climate resilience... also includes:— The latest known advances on a unified taxonomy</t>
    </r>
    <r>
      <rPr>
        <vertAlign val="superscript"/>
        <sz val="11"/>
        <color rgb="FF000000"/>
        <rFont val="Arial"/>
        <family val="2"/>
      </rPr>
      <t>1</t>
    </r>
    <r>
      <rPr>
        <sz val="11"/>
        <color rgb="FF000000"/>
        <rFont val="Arial"/>
        <family val="2"/>
      </rPr>
      <t>: the potential of helping to achieve the first two environmental objectives set by the European Union (mitigate climate change and adapt to climate change), and of complying with the Do No Significant Harm principle (DNSH)....
The Société du Grand Paris Green Bond Framework is also fully in line with
the work that the European Commission has been carrying out since 2018 with the
TEG (Technical Expert Group) and the latest developments on the EU Green
Bond Standard that the European Union plans to implement. As such, the
framework is eligible for the Taxonomy proposed by the TEG</t>
    </r>
    <r>
      <rPr>
        <vertAlign val="superscript"/>
        <sz val="11"/>
        <color rgb="FF000000"/>
        <rFont val="Arial"/>
        <family val="2"/>
      </rPr>
      <t>2</t>
    </r>
    <r>
      <rPr>
        <sz val="11"/>
        <color rgb="FF000000"/>
        <rFont val="Arial"/>
        <family val="2"/>
      </rPr>
      <t xml:space="preserve"> and adopted by the
European Union, as well as the DNSH</t>
    </r>
    <r>
      <rPr>
        <vertAlign val="superscript"/>
        <sz val="11"/>
        <color rgb="FF000000"/>
        <rFont val="Arial"/>
        <family val="2"/>
      </rPr>
      <t>3</t>
    </r>
    <r>
      <rPr>
        <sz val="11"/>
        <color rgb="FF000000"/>
        <rFont val="Arial"/>
        <family val="2"/>
      </rPr>
      <t xml:space="preserve"> (Do No Significant Harm) criteria. In
March 2021, the Société du Grand Paris framework was updated."</t>
    </r>
    <r>
      <rPr>
        <vertAlign val="superscript"/>
        <sz val="11"/>
        <color rgb="FF000000"/>
        <rFont val="Arial"/>
        <family val="2"/>
      </rPr>
      <t xml:space="preserve">
1 </t>
    </r>
    <r>
      <rPr>
        <sz val="11"/>
        <color rgb="FF000000"/>
        <rFont val="Arial"/>
        <family val="2"/>
      </rPr>
      <t>Regulation (EU) 2020/852 of the European Parliament and of The Council of 18 June 2020 on the establishment of a framework to facilitate sustainable investment and amending Regulation (EU) 2019/2088.</t>
    </r>
    <r>
      <rPr>
        <vertAlign val="superscript"/>
        <sz val="11"/>
        <color rgb="FF000000"/>
        <rFont val="Arial"/>
        <family val="2"/>
      </rPr>
      <t xml:space="preserve">
2 </t>
    </r>
    <r>
      <rPr>
        <sz val="11"/>
        <color rgb="FF000000"/>
        <rFont val="Arial"/>
        <family val="2"/>
      </rPr>
      <t>https://ec.europa.eu/info/publications/sustainable-finance-technical-expert-group_en</t>
    </r>
    <r>
      <rPr>
        <vertAlign val="superscript"/>
        <sz val="11"/>
        <color rgb="FF000000"/>
        <rFont val="Arial"/>
        <family val="2"/>
      </rPr>
      <t xml:space="preserve">
3</t>
    </r>
    <r>
      <rPr>
        <sz val="11"/>
        <color rgb="FF000000"/>
        <rFont val="Arial"/>
        <family val="2"/>
      </rPr>
      <t xml:space="preserve"> DNSH: Do no significant harm to the environment
From the Green Bond Framework (2021)
Société du Grand Paris' reporting of its online Green EMTN programme is in line with the recommendations of the Green Bond Principles as well as the TEG reports on the EU Green Bonds Standard. </t>
    </r>
  </si>
  <si>
    <t>no details found in addition to column "relevant extracts on EUT/EUGBS"</t>
  </si>
  <si>
    <t>Green Bond Framework 2022-2023 (2023)</t>
  </si>
  <si>
    <t>Green Bond Reporting 2021 (2022)</t>
  </si>
  <si>
    <t>From the Green Bond Framework (2022-2023)
The SNCF group's Green Bond program and the impact methodologies comply with the criteria of the main market standards, namely the ICMA (2022) Green Bond Principles and the Climate Bond Initiative. SNCF ambitions to comply with the EU Green Bond Standards when available and if its final version brings any value added compared to the two former standards applied.</t>
  </si>
  <si>
    <t>from Annual Financial Report 2022:
Aligned revenue totalled €18 billion, representing nearly 44% of the SNCF group’s activities.
Aligned CAPEX amounted to €2 billion, representing nearly 21% of the SNCF Group’s total CAPEX
Aligned OPEX accounted for nearly 8% of all SNCF Group OPEX.
[note that the document contains more details and extensive information]</t>
  </si>
  <si>
    <t>Green Financing Framework 2022 (2022)</t>
  </si>
  <si>
    <t xml:space="preserve">Sustainability Report ("SR") </t>
  </si>
  <si>
    <t>Limited assurance (ISAE 3000)</t>
  </si>
  <si>
    <t>AENOR</t>
  </si>
  <si>
    <t>2022 Management Report (2023)</t>
  </si>
  <si>
    <r>
      <t>From the Green Financing Framework (2022)
On the other hand, it seeks to align this framework with the achievement of the United Nations Sustainable Development Goals, as well as with the main sustainability objectives defined at the community level, in particular the sustainable activities and the relevant Technical Screening Criteria of the EU Taxonomy’s Climate Delegated Acts</t>
    </r>
    <r>
      <rPr>
        <vertAlign val="superscript"/>
        <sz val="11"/>
        <color rgb="FF000000"/>
        <rFont val="Arial"/>
        <family val="2"/>
      </rPr>
      <t>1</t>
    </r>
    <r>
      <rPr>
        <sz val="11"/>
        <color rgb="FF000000"/>
        <rFont val="Arial"/>
        <family val="2"/>
      </rPr>
      <t>.
Likewise, once all the elements of the EU Green Bond Standard</t>
    </r>
    <r>
      <rPr>
        <vertAlign val="superscript"/>
        <sz val="11"/>
        <color rgb="FF000000"/>
        <rFont val="Arial"/>
        <family val="2"/>
      </rPr>
      <t>2</t>
    </r>
    <r>
      <rPr>
        <sz val="11"/>
        <color rgb="FF000000"/>
        <rFont val="Arial"/>
        <family val="2"/>
      </rPr>
      <t xml:space="preserve"> have been published and developed, we will look for the best way to incorporate its content into this framework.
ALIGNMENT WITH THE EU TAXONOMY’S CLIMATE DELEGATED ACTS for 6.14. Infrastructure for Rail Transport - Investments related to new rail lines and rail lines extensions and Investments related to maintenance, upgrades and energy efficiency of the rail system
1 https://eur-lex.europa.eu/legal-content/EN/TXT/?uri=CELEX%3A32021R2139.</t>
    </r>
    <r>
      <rPr>
        <vertAlign val="superscript"/>
        <sz val="11"/>
        <color rgb="FF000000"/>
        <rFont val="Arial"/>
        <family val="2"/>
      </rPr>
      <t xml:space="preserve">
2</t>
    </r>
    <r>
      <rPr>
        <sz val="11"/>
        <color rgb="FF000000"/>
        <rFont val="Arial"/>
        <family val="2"/>
      </rPr>
      <t xml:space="preserve"> https://eur-lex.europa.eu/legal-content/EN/TXT/?uri=CELEX:52021PC0391
From the Green Bonds annual report (2021)
"In short, at Adif AV we are committed to the United Nations Sustainable Development Goals and aligned with European taxonomy and national governmental policies; we are working towards social welfare and equality; we act to advance the development of an
inclusive and fair model...
Adif Alta Velocidad has recently published the second revision of its Green Funding Framework, which will apply to emissions implemented from 2022. This new framework expands the entity's sustainability ambitions and aligns with the EU taxonomy objective of mitigating climate change and strengthening its governance, especially with regard to project selection and assessment."</t>
    </r>
  </si>
  <si>
    <t>from second party opinion:
We consider the eligible projects to be aligned with the EU taxonomy’s TSC and the DNSH for the reasons explained in the “Use of Proceeds – Eligible Projects” section.
[example of assessment for eligible projects in new rail lines and rail extensions: Investments in new rail lines and in rail extensions are eligible under the EU taxonomy objective of climate change mitigation within the category of infrastructure for rail transportation. Since ADIF AV’s high-speed rail network is fully electrified, Sustainable Fitch considers these investments as compliant with the TSC that require the infrastructure to be electrified or fit for use by zero-tailpipe CO2 emissions trains.]</t>
  </si>
  <si>
    <t>from second party opinion:
We consider the eligible projects to be aligned with the EU taxonomy’s TSC and the DNSH for the reasons explained in the “Use of Proceeds – Eligible Projects” section.
[example of assessment for eligible projects in new rail lines and rail extensions: To be fully aligned to the EU taxonomy, the company is also expected to demonstrate compliance with the DNSH criteria, especially those relating to the circular economy requirement of 70% of non-hazardous construction and demolition waste generated for reuse; those relating to pollution prevention and control, with appropriate mitigating measures for noise and vibration; and those related to biodiversity. It is also expected to comply with the minimum safeguards. ADIF AV has received funding from the EU Next Generation Recovery and Resilient Facility, which requires compliance with the DNSH criteria, and has implemented, in 2022, a new waste management model and climate change adaptation studies for potential projects; this indicates compliance with the previously mentioned DNSH criteria.]</t>
  </si>
  <si>
    <t xml:space="preserve">from second party opinion:
Our assessment has not identified any controversies related to the minimum safeguards. ADIF AV is also a UN Global Compact (UN GC) signatory, while its code of ethics and conduct ratifies the UN GC and the International Labour Organization principles. </t>
  </si>
  <si>
    <t>Green Projects (2023)
[not explicitly called "allocation report"]</t>
  </si>
  <si>
    <t>Impact Report 2022 Green Loans Financed with Green Bonds (2023)</t>
  </si>
  <si>
    <t>From the Impact Report 2022 Green Loans Financed with Green Bonds (2023)
The most significant updates relate to the EU taxonomy, where KBN will undertake a pilot project for financing taxonomy aligned projects and develop a framework for issuing bonds under the EU Green Bond Standard.</t>
  </si>
  <si>
    <t>From the Impact Report 2022 Green Loans Financed with Green Bonds (2023)
"71% of KBNs portfolio are found to be either aligned or likely aligned with the Substantial Contribution criteria of the taxonomy. Project types include measures to improving the energy efficiency of buildings, low-carbon public land and maritime transportation, waste sorting facilities and new low-energy buildings.
The large share of partly aligned projects is mainly driven by criteria 1.2.1 New low-energy buildings larger than 5.000 m2. The conclusion arrives at “partly aligned” because not all three of the substantial contribution criteria for construction of new buildings are met.
We consider the criteria for energy performance and air-tightness to be fulfilled (see comment on energy performance on next page), but do not have enough information to assess if the criteria regarding the life-cycle Global Warming Potential (GWP) is fulfilled for all projects larger than 5.000 m2."</t>
  </si>
  <si>
    <t xml:space="preserve">From the Impact Report 2022 Green Loans Financed with Green Bonds (2023)
"Although we find a number of our criteria to be aligned or likely aligned with the Substantial Contribution criteria, there is a zero degree of full alignment with Substantial Contribution and Do No Significant Harm-criteria. The main reason for this is the fact that extensive risk, water, and biodiversity assessments referred to in most DNSH criteria are not typically undertaken for small-scale projects in the Norwegian local government sector.
The fact that none of KBN’s project types are found to be in full alignment with SC and DNSH criteria is a testament to the complexity of the taxonomy and its documentation requirements. It furthermore confirms that the market for taxonomy-compliant projects is still immature, even in the Nordics where sustainable investments are high on the agenda." </t>
  </si>
  <si>
    <t>From the Impact Report 2022 Green Loans Financed with Green Bonds (2023)
Compliance with Minimum Safeguards has not been evaluated. On a general basis, labour and human rights are regulated and respected in Norway.</t>
  </si>
  <si>
    <t>Green bond reporting (2023) [EUR 500mn Green Bond due October 2026 launched in May 2022]</t>
  </si>
  <si>
    <t>From the Green Bond Framework (2021)
"ICO also intends to progressively examine all projects in line with EU Taxonomy for sustainable economic activities as it becomes available, final and relevant for the projects comprised in ICO Eligible Green Loan Portfolio. Such analysis will be included in the reporting as the case may be. "
"Development, construction, and upgrade of hydrogen electrolysis, with related lifecycle emissions that comply with European Taxonomy threshold of  3tCO2e/tH2"
"ICO has updated its Green Bond Framework (“the Framework”) to be aligned with what is expected to become EU Green Standard (based on available documentation)."
[The "Delegated Act" is mentioned three times in the Framework's section on eligibity criteria regarding "bioenergy", "biowaste" and "material recovery from non-hazardous waste"]
From the Green Bond reporting (2023)
[The allocation report identifies economic activities at the level of NACE activities, making reference to the EU Taxonomy ]</t>
  </si>
  <si>
    <r>
      <rPr>
        <sz val="11"/>
        <color rgb="FF000000"/>
        <rFont val="Arial"/>
        <family val="2"/>
      </rPr>
      <t>From the second party opinion:
"Sustainalytics notes that the Bank has drawn from the EU Taxonomy to inform the thresholds of the Framework in the areas of renewable energy, hydrogen production, clean transportation, pollution prevention and control, and additionally intends to align the criteria in those three categories with those of the EU Taxonomy</t>
    </r>
    <r>
      <rPr>
        <vertAlign val="superscript"/>
        <sz val="11"/>
        <color rgb="FF000000"/>
        <rFont val="Arial"/>
        <family val="2"/>
      </rPr>
      <t>1</t>
    </r>
    <r>
      <rPr>
        <sz val="11"/>
        <color rgb="FF000000"/>
        <rFont val="Arial"/>
        <family val="2"/>
      </rPr>
      <t>, on a best effort basis.
For bioenergy projects, ICO intends to follow the EU Taxonomy as laid out in section 4.8 of the EU Delegated Act Annex 1 to finance only the construction and operation of electricity generation installations that produce electricity exclusively from biomass, biogas or bioliquids, excluding electricity generation from blending renewable fuels with biogas or bioliquids, and follow all the screening criteria for the same....
Sustainalytics considers the expansion and maintenance of resilient electricity grids broadly to be supportive of positive environmental outcomes by enabling increases in the use of renewable energy and further electrification of energy systems, while noting that it has been common practice in the green bond market to finance transmission and distribution assets which are employed predominantly to transmit or enable the use of renewable energy and the ICO’s criteria, while aligned with the EU Taxonomy, do not specifically target this objective.
 In the Hydrogen Production category, the issuer intends to invest in the manufacture of hydrogen through hydrogen electrolysis. The Framework threshold is intended to comply with the EU Taxonomy life-cycle greenhouse gas threshold of 3tCO2eq/tH2...
Regarding electricity storage, including pumped hydropower storage,</t>
    </r>
    <r>
      <rPr>
        <vertAlign val="superscript"/>
        <sz val="11"/>
        <color rgb="FF000000"/>
        <rFont val="Arial"/>
        <family val="2"/>
      </rPr>
      <t>2</t>
    </r>
    <r>
      <rPr>
        <sz val="11"/>
        <color rgb="FF000000"/>
        <rFont val="Arial"/>
        <family val="2"/>
      </rPr>
      <t xml:space="preserve"> Sustainalytics views positively the deployment of systems supporting the uptake of renewable energy and recognizes the Issuer’s alignment with the EU Taxonomy...
Buildings built after 31st December 2020 with the Primary Energy Demand (PED) at least 10% lower than the threshold set for the nearly-zero energy buildings (NZEB). This approach is in line with the EU Taxonomy,</t>
    </r>
    <r>
      <rPr>
        <vertAlign val="superscript"/>
        <sz val="11"/>
        <color rgb="FF000000"/>
        <rFont val="Arial"/>
        <family val="2"/>
      </rPr>
      <t>1</t>
    </r>
    <r>
      <rPr>
        <sz val="11"/>
        <color rgb="FF000000"/>
        <rFont val="Arial"/>
        <family val="2"/>
      </rPr>
      <t xml:space="preserve"> and is viewed by Sustainalytics to be aligned with market practice.
In the category of Clean Transportation, the Company intends to finance investment in lowcarbon vehicles and infrastructure. Eligible projects include electrified systems, for public mass transportation and for freight transportation and road vehicles emitting less than 50gCO2/km until 2025 and 0gCO2/km by 2026 onwards,3</t>
    </r>
    <r>
      <rPr>
        <vertAlign val="superscript"/>
        <sz val="11"/>
        <color rgb="FF000000"/>
        <rFont val="Arial"/>
        <family val="2"/>
      </rPr>
      <t xml:space="preserve"> a</t>
    </r>
    <r>
      <rPr>
        <sz val="11"/>
        <color rgb="FF000000"/>
        <rFont val="Arial"/>
        <family val="2"/>
      </rPr>
      <t>nd supporting infrastructure for EV charging and low-carbon refueling (e.g. hydrogen)...
Regarding bio-waste anaerobic digestion or composting,4</t>
    </r>
    <r>
      <rPr>
        <vertAlign val="superscript"/>
        <sz val="11"/>
        <color rgb="FF000000"/>
        <rFont val="Arial"/>
        <family val="2"/>
      </rPr>
      <t xml:space="preserve"> S</t>
    </r>
    <r>
      <rPr>
        <sz val="11"/>
        <color rgb="FF000000"/>
        <rFont val="Arial"/>
        <family val="2"/>
      </rPr>
      <t xml:space="preserve">ustainalytics views the deployment of anaerobic technology as having environmental benefits due to the netzero lifecycle emissions of electricity produced from these facilities, while noting that waste reduction should always be a priority...
Regarding Sustainable Water and Wastewater Management, the Issuer intends to invest in water and wastewater management, such as water collection, treatment and supply systems, where net average energy consumption is equal to or lower than 0.5kWh per cubic meter produced water supply;5 </t>
    </r>
    <r>
      <rPr>
        <vertAlign val="superscript"/>
        <sz val="11"/>
        <color rgb="FF000000"/>
        <rFont val="Arial"/>
        <family val="2"/>
      </rPr>
      <t>S</t>
    </r>
    <r>
      <rPr>
        <sz val="11"/>
        <color rgb="FF000000"/>
        <rFont val="Arial"/>
        <family val="2"/>
      </rPr>
      <t>ustainalytics views positively the use of such thresholds...
1 European Commission, “Delegated Act Annex I to the Commission Delegated Regulation (EU)” (2021), at: https://ec.europa.eu/finance/docs/level-2-measures/taxonomy-regulation-delegated-act-2021-2800-annex-1_en.pdf
2 As set out in Section 4.10 and 4.12 of the European Commission’s, “EU Taxonomy Delegated Act Annex 1”, (2021), at: https://ec.europa.eu/finance/docs/level-2-measures/taxonomy-regulation-delegated-act-2021-2800-annex-1_en.pdf
3</t>
    </r>
    <r>
      <rPr>
        <vertAlign val="superscript"/>
        <sz val="11"/>
        <color rgb="FF000000"/>
        <rFont val="Arial"/>
        <family val="2"/>
      </rPr>
      <t xml:space="preserve"> A</t>
    </r>
    <r>
      <rPr>
        <sz val="11"/>
        <color rgb="FF000000"/>
        <rFont val="Arial"/>
        <family val="2"/>
      </rPr>
      <t>s set out in Section 6.15 of the European Commission’s, “EU Taxonomy Delegated Act Annex 1”, (2021), at: https://ec.europa.eu/finance/docs/level-2-measures/taxonomy-regulation-delegated-act-2021-2800-annex-1_en.pdf
4 As set out in 5.7 and 5.8 of the European Commission’s, “EU Taxonomy Delegated Act Annex 1”, (2021), at: https://ec.europa.eu/finance/docs/level-2-measures/taxonomy-regulation-delegated-act-2021-2800-annex-1_en.pdf
5</t>
    </r>
    <r>
      <rPr>
        <vertAlign val="superscript"/>
        <sz val="11"/>
        <color rgb="FF000000"/>
        <rFont val="Arial"/>
        <family val="2"/>
      </rPr>
      <t xml:space="preserve"> A</t>
    </r>
    <r>
      <rPr>
        <sz val="11"/>
        <color rgb="FF000000"/>
        <rFont val="Arial"/>
        <family val="2"/>
      </rPr>
      <t xml:space="preserve">s set out in Section 5.1 and 5.2 of the European Commission’s, “EU Taxonomy Delegated Act Annex 1”, (2021), at: https://ec.europa.eu/finance/docs/level-2-measures/taxonomy-regulation-delegated-act-2021-2800-annex-1_en.pdf </t>
    </r>
  </si>
  <si>
    <t>see comment in column "Substantial Contribution ("SC")"</t>
  </si>
  <si>
    <t>Societe Du Grand Paris
[outreach target did not reply to questionnaire]</t>
  </si>
  <si>
    <t>Land Baden-Wuerttemberg
[outreach target did not reply to questionnaire]</t>
  </si>
  <si>
    <t>total outreach targets</t>
  </si>
  <si>
    <t>total outreach respondents</t>
  </si>
  <si>
    <r>
      <t>Luxembourg</t>
    </r>
    <r>
      <rPr>
        <vertAlign val="superscript"/>
        <sz val="11"/>
        <color rgb="FF333333"/>
        <rFont val="Arial"/>
        <family val="2"/>
      </rPr>
      <t>1</t>
    </r>
  </si>
  <si>
    <r>
      <rPr>
        <vertAlign val="superscript"/>
        <sz val="10"/>
        <color rgb="FF000000"/>
        <rFont val="Arial"/>
        <family val="2"/>
      </rPr>
      <t>1</t>
    </r>
    <r>
      <rPr>
        <sz val="10"/>
        <color rgb="FF000000"/>
        <rFont val="Arial"/>
        <family val="2"/>
      </rPr>
      <t xml:space="preserve"> Luxembourg’s Sustainability Bond Framework includes the possibility to issue green bonds, in addition to social bonds and sustainability bonds. So far, Luxembourg has issued only one sustainability bond. </t>
    </r>
  </si>
  <si>
    <r>
      <t>1.</t>
    </r>
    <r>
      <rPr>
        <b/>
        <sz val="7"/>
        <color theme="1"/>
        <rFont val="Times New Roman"/>
        <family val="1"/>
      </rPr>
      <t xml:space="preserve"> </t>
    </r>
    <r>
      <rPr>
        <b/>
        <sz val="11"/>
        <color theme="1"/>
        <rFont val="Calibri"/>
        <family val="2"/>
        <scheme val="minor"/>
      </rPr>
      <t xml:space="preserve">What are the core reasons for your consideration of the EU Taxonomy Regulation (2020/852) ("EUT") in the classification/reporting of your activities ?
</t>
    </r>
    <r>
      <rPr>
        <i/>
        <sz val="11"/>
        <color theme="1"/>
        <rFont val="Calibri"/>
        <family val="2"/>
        <scheme val="minor"/>
      </rPr>
      <t>(Multiple selections possible)</t>
    </r>
  </si>
  <si>
    <t>Alignment of own institutional objectives with EUT-policy objectives</t>
  </si>
  <si>
    <t>Best practice considerations</t>
  </si>
  <si>
    <t xml:space="preserve">Reduction of uncertainty and reputational risks e.g. in the design of transition strategies, monitoring of progress over time, and communication </t>
  </si>
  <si>
    <t>Alignment with investors’ classification/reporting needs in response to their EUT-related regulatory requirements and associated requests (e.g. for EUT-relevant reports on the allocation of your green bonds)</t>
  </si>
  <si>
    <t>Alignment with classification/reporting needs of counterparties on the asset side and associated requests (e.g. for concession of green loans)</t>
  </si>
  <si>
    <t xml:space="preserve">Other </t>
  </si>
  <si>
    <t>2. What are the core modalities of your Taxonomy-alignment strategy for the classification and reporting of:</t>
  </si>
  <si>
    <t>Activities that are eligible for allocation from your green bonds (e.g. in the context of the EU Green Bond Standard ("EUGBS")</t>
  </si>
  <si>
    <t>Totality of your activities (e.g. in the context of the Corporate Sustainability Reporting Directive)?</t>
  </si>
  <si>
    <t xml:space="preserve">Is there a difference between your responses for questions 2.1) and 2.2.)? </t>
  </si>
  <si>
    <t>What has been the feedback from investors to your Taxonomy-alignment strategy and its results so far?</t>
  </si>
  <si>
    <t xml:space="preserve">3. Separately for the two strategies (as set out under 2.1 and 2.2.) how do you treat (or plan to treat) the classification and reporting of: </t>
  </si>
  <si>
    <t>New flows of activity</t>
  </si>
  <si>
    <t>Stocks of activity</t>
  </si>
  <si>
    <t>Activities that are Taxonomy-eligible but not eligible for the calculation of  the Green Asset Ratio ("GAR") under the Disclosure Delegated Act</t>
  </si>
  <si>
    <t>Activities that are Taxonomy-aligned with regard to substantial contribution but not (or not fully) with regard to do-no-significant harm (“DNSH”) and minimum safeguards (“MS”)?</t>
  </si>
  <si>
    <t xml:space="preserve">Notably: are voluntary reports on Taxonomy-eligibility in addition to GAR-eligibility and partial Taxonomy-alignment (e.g. separately for Substantial Contribution ("SC"), DNSH and MS) for all or some of these activities already implemented, foreseen or under discussion? </t>
  </si>
  <si>
    <t xml:space="preserve">4. What is your Taxonomy assessment with regard to the activities that are eligible for allocation from your green bonds? </t>
  </si>
  <si>
    <t>Specifically for the activities covered by the EU Taxonomy Climate Delegated Act of January 2022 (2021/2139), please fill in Sheet 3 in this Excel File with any available information.</t>
  </si>
  <si>
    <t>Please also include if available, the share of:</t>
  </si>
  <si>
    <t>%</t>
  </si>
  <si>
    <t>Taxonomy-eligible activities in % of the activities that can be allocated from your green bonds</t>
  </si>
  <si>
    <t>Taxonomy-aligned activities in % of the Taxonomy-eligible activities</t>
  </si>
  <si>
    <t>SC-aligned activities in % of the Taxonomy-eligible activities</t>
  </si>
  <si>
    <t>DNSH-aligned activities in % of the Taxonomy-eligible activities</t>
  </si>
  <si>
    <t>MS-aligned activities in % of the Taxonomy-eligible activities</t>
  </si>
  <si>
    <t xml:space="preserve">5. What is your Taxonomy assessment of the totality of your activities? 
</t>
  </si>
  <si>
    <t>Specifically for the activities covered by the EU Taxonomy Climate Delegated Act of January 2022, please fill in Sheet 4 of this Excel File with any available information.</t>
  </si>
  <si>
    <t>Taxonomy-eligible activities in % of the total activities</t>
  </si>
  <si>
    <t>GAR-eligible activities in % of the Taxonomy-eligible activities</t>
  </si>
  <si>
    <r>
      <t>6.</t>
    </r>
    <r>
      <rPr>
        <b/>
        <sz val="7"/>
        <color theme="1"/>
        <rFont val="Times New Roman"/>
        <family val="1"/>
      </rPr>
      <t xml:space="preserve"> </t>
    </r>
    <r>
      <rPr>
        <b/>
        <sz val="11"/>
        <color theme="1"/>
        <rFont val="Calibri"/>
        <family val="2"/>
        <scheme val="minor"/>
      </rPr>
      <t xml:space="preserve">What is the basis of your assessment of the eligibility/alignment of your activities? 
</t>
    </r>
    <r>
      <rPr>
        <i/>
        <sz val="11"/>
        <color theme="1"/>
        <rFont val="Calibri"/>
        <family val="2"/>
        <scheme val="minor"/>
      </rPr>
      <t xml:space="preserve">(Multiple selections possible) </t>
    </r>
  </si>
  <si>
    <t>Data sources (including your self-assessment of the quality of the data)</t>
  </si>
  <si>
    <t>Governance, processes, due diligence and quality-check procedures applied to data sourcing to mitigate any issues that may arise from the assessment</t>
  </si>
  <si>
    <t>Internal and external resources applied for the purpose of the assessment</t>
  </si>
  <si>
    <r>
      <t xml:space="preserve">7. What are the key obstacles or gaps in the assessment which are preventing your Taxonomy-alignment? 
</t>
    </r>
    <r>
      <rPr>
        <i/>
        <sz val="11"/>
        <color theme="1"/>
        <rFont val="Calibri"/>
        <family val="2"/>
        <scheme val="minor"/>
      </rPr>
      <t xml:space="preserve">(Multiple selections possible) </t>
    </r>
    <r>
      <rPr>
        <b/>
        <sz val="11"/>
        <color theme="1"/>
        <rFont val="Calibri"/>
        <family val="2"/>
        <scheme val="minor"/>
      </rPr>
      <t xml:space="preserve">
</t>
    </r>
  </si>
  <si>
    <t>Usability of the EU Taxonomy</t>
  </si>
  <si>
    <t>Coherence of Sustainable Finance Disclosure Regulation ("SFDR") and Non-Financial Reporting Directive ("NFRD")/CSRD with the EU Taxonomy Regulation</t>
  </si>
  <si>
    <t>Data availability</t>
  </si>
  <si>
    <t>Data quality</t>
  </si>
  <si>
    <t xml:space="preserve">Internal considerations (e.g. resources, expertise, costs etc.) </t>
  </si>
  <si>
    <t>Other</t>
  </si>
  <si>
    <r>
      <t xml:space="preserve">8. What benefits can you otherwise associate with the application of the Taxonomy so far? 
</t>
    </r>
    <r>
      <rPr>
        <i/>
        <sz val="11"/>
        <color theme="1"/>
        <rFont val="Calibri"/>
        <family val="2"/>
        <scheme val="minor"/>
      </rPr>
      <t>(Multiple selections possible)</t>
    </r>
  </si>
  <si>
    <t>Simplification</t>
  </si>
  <si>
    <t>Credibility</t>
  </si>
  <si>
    <t>Transparency</t>
  </si>
  <si>
    <t>Comparability</t>
  </si>
  <si>
    <t>ESG risk management / mitigation</t>
  </si>
  <si>
    <t>9. Do you, or would you, also apply a prospective Taxonomy-alignment strategy to the classification and reporting of activities serving social objectives? 
If yes, could you please describe the core similarities and differences vis-à-vis your Taxonomy-alignment strategy for green activities?</t>
  </si>
  <si>
    <t>10. Is there any other aspect of relevance you would like to mention?</t>
  </si>
  <si>
    <t>Typing lengthy text: Keep pressing Alt + Enter until the cursor is where you would like to type your next line of text. Type the next line of text you would like in the cell. Press Enter to finish up.</t>
  </si>
  <si>
    <t>Pasting links: On the Home tab, in the Clipboard group, click Paste Special. click Paste Link.</t>
  </si>
  <si>
    <t>TAXONOMY-BASED CLASSIFICATION OF ACTIVITIES ELIGIBLE FOR ALLOCATION FROM GREEN BONDS</t>
  </si>
  <si>
    <t>EUT- Objectives</t>
  </si>
  <si>
    <t>Green Bond eligible activities by EUT-objective</t>
  </si>
  <si>
    <t>Taxonomy-eligible? 
(Y/N)</t>
  </si>
  <si>
    <t>Reference in the EU-Taxonomy Climate Delegated Act of Jan 2022</t>
  </si>
  <si>
    <t>Fully Taxonomy-aligned? 
(Y/N)</t>
  </si>
  <si>
    <t>SC-aligned? 
(Y/N)</t>
  </si>
  <si>
    <t>DNSH-aligned? 
(Y/N)</t>
  </si>
  <si>
    <t>MS-aligned?
(Y/N)</t>
  </si>
  <si>
    <t>TAXONOMY-BASED REPORTING ON ACTIVITIES ELIGIBLE FOR ALLOCATION FROM GREEN BONDS</t>
  </si>
  <si>
    <t>Documents in which information is reported (please insert links)</t>
  </si>
  <si>
    <t>Items reported 
(from the above list)</t>
  </si>
  <si>
    <t>Type of activity 
(low carbon, enabling, transitional)</t>
  </si>
  <si>
    <t>Type of activity
(capex, opex)</t>
  </si>
  <si>
    <t>Technical Screening Criteria for SC</t>
  </si>
  <si>
    <t>Technical Screening Criteria for DNSH</t>
  </si>
  <si>
    <t>MS-conditions met</t>
  </si>
  <si>
    <t>Other relevant  information 
(please specify)</t>
  </si>
  <si>
    <t>Frequency of publication</t>
  </si>
  <si>
    <t>Type of Assurance (Limited or Reasonable)</t>
  </si>
  <si>
    <t>Assurer</t>
  </si>
  <si>
    <t>Date of last assurance</t>
  </si>
  <si>
    <t>Green Bond eligible activities</t>
  </si>
  <si>
    <t xml:space="preserve">Taxonomy-based Reporting
</t>
  </si>
  <si>
    <t xml:space="preserve">Taxonomy-based Classification
</t>
  </si>
  <si>
    <t>QUESTIONNAIRE</t>
  </si>
  <si>
    <t>TAXONOMY-BASED CLASSIFICATION OF ALL ACTIVITIES</t>
  </si>
  <si>
    <t xml:space="preserve">TAXONOMY-BASED REPORTING ON ALL ACTIVITIES </t>
  </si>
  <si>
    <t>Activities by EUT-objective</t>
  </si>
  <si>
    <r>
      <rPr>
        <b/>
        <i/>
        <sz val="11"/>
        <color theme="1"/>
        <rFont val="Calibri"/>
        <family val="2"/>
        <scheme val="minor"/>
      </rPr>
      <t>Please provide further details  on the identified challenges as well as any practical solutions you may have put in place to address such challenges (e.g. the use of proxies with a precise description of any proxies you had to use and for what type of data, e.g. quantitative/qualitative etc.)</t>
    </r>
    <r>
      <rPr>
        <i/>
        <sz val="11"/>
        <color theme="1"/>
        <rFont val="Calibri"/>
        <family val="2"/>
        <scheme val="minor"/>
      </rPr>
      <t xml:space="preserve">
</t>
    </r>
  </si>
  <si>
    <r>
      <rPr>
        <b/>
        <i/>
        <sz val="11"/>
        <color theme="1"/>
        <rFont val="Calibri"/>
        <family val="2"/>
        <scheme val="minor"/>
      </rPr>
      <t xml:space="preserve">On this basis, do you have any concrete proposal for improvements of any of the above or specific arrangements that could help you in the implementation of your Taxonomy-alignment strategy? </t>
    </r>
    <r>
      <rPr>
        <i/>
        <sz val="11"/>
        <color theme="1"/>
        <rFont val="Calibri"/>
        <family val="2"/>
        <scheme val="minor"/>
      </rPr>
      <t xml:space="preserve">
</t>
    </r>
  </si>
  <si>
    <r>
      <rPr>
        <b/>
        <i/>
        <sz val="11"/>
        <color theme="1"/>
        <rFont val="Calibri"/>
        <family val="2"/>
        <scheme val="minor"/>
      </rPr>
      <t>Any other incentives that you think would support the uptake of the EU Taxonomy, EU Green Bond Standard and GAR by the public sector ?</t>
    </r>
    <r>
      <rPr>
        <b/>
        <sz val="11"/>
        <color theme="1"/>
        <rFont val="Calibri"/>
        <family val="2"/>
        <scheme val="minor"/>
      </rPr>
      <t xml:space="preserve">
</t>
    </r>
  </si>
  <si>
    <r>
      <rPr>
        <b/>
        <i/>
        <sz val="11"/>
        <color theme="1"/>
        <rFont val="Calibri"/>
        <family val="2"/>
        <scheme val="minor"/>
      </rPr>
      <t>Please add further details for responses that you have selected and/and any other comments that you may have</t>
    </r>
    <r>
      <rPr>
        <i/>
        <sz val="11"/>
        <color theme="1"/>
        <rFont val="Calibri"/>
        <family val="2"/>
        <scheme val="minor"/>
      </rPr>
      <t xml:space="preserve">
</t>
    </r>
  </si>
  <si>
    <r>
      <rPr>
        <b/>
        <i/>
        <sz val="11"/>
        <color theme="1"/>
        <rFont val="Calibri"/>
        <family val="2"/>
        <scheme val="minor"/>
      </rPr>
      <t>On this basis, how do you deem the chances that your GAR may become significant in the foreseeable future?</t>
    </r>
    <r>
      <rPr>
        <i/>
        <sz val="11"/>
        <color theme="1"/>
        <rFont val="Calibri"/>
        <family val="2"/>
        <scheme val="minor"/>
      </rPr>
      <t xml:space="preserve">
</t>
    </r>
  </si>
  <si>
    <r>
      <rPr>
        <b/>
        <i/>
        <sz val="11"/>
        <color theme="1"/>
        <rFont val="Calibri"/>
        <family val="2"/>
        <scheme val="minor"/>
      </rPr>
      <t xml:space="preserve">On this basis, how do you deem the chances that your green bonds may comply with the Taxonomy-requirements of the EU Green Bond Standard in the foreseeable future? </t>
    </r>
    <r>
      <rPr>
        <i/>
        <sz val="11"/>
        <color theme="1"/>
        <rFont val="Calibri"/>
        <family val="2"/>
        <scheme val="minor"/>
      </rPr>
      <t xml:space="preserve">
</t>
    </r>
  </si>
  <si>
    <r>
      <rPr>
        <b/>
        <i/>
        <sz val="11"/>
        <color theme="1"/>
        <rFont val="Calibri"/>
        <family val="2"/>
        <scheme val="minor"/>
      </rPr>
      <t xml:space="preserve">If yes, please specify </t>
    </r>
    <r>
      <rPr>
        <i/>
        <sz val="11"/>
        <color theme="1"/>
        <rFont val="Calibri"/>
        <family val="2"/>
        <scheme val="minor"/>
      </rPr>
      <t xml:space="preserve">
</t>
    </r>
  </si>
  <si>
    <r>
      <rPr>
        <b/>
        <i/>
        <sz val="11"/>
        <color theme="1"/>
        <rFont val="Calibri"/>
        <family val="2"/>
        <scheme val="minor"/>
      </rPr>
      <t>Please specify</t>
    </r>
    <r>
      <rPr>
        <i/>
        <sz val="11"/>
        <color theme="1"/>
        <rFont val="Calibri"/>
        <family val="2"/>
        <scheme val="minor"/>
      </rPr>
      <t xml:space="preserve">
</t>
    </r>
  </si>
  <si>
    <r>
      <rPr>
        <b/>
        <i/>
        <sz val="11"/>
        <color theme="1"/>
        <rFont val="Calibri"/>
        <family val="2"/>
        <scheme val="minor"/>
      </rPr>
      <t xml:space="preserve">Please specify </t>
    </r>
    <r>
      <rPr>
        <i/>
        <sz val="11"/>
        <color theme="1"/>
        <rFont val="Calibri"/>
        <family val="2"/>
        <scheme val="minor"/>
      </rPr>
      <t xml:space="preserve">
</t>
    </r>
  </si>
  <si>
    <r>
      <rPr>
        <b/>
        <i/>
        <sz val="11"/>
        <color theme="1"/>
        <rFont val="Calibri"/>
        <family val="2"/>
        <scheme val="minor"/>
      </rPr>
      <t>If yes, please specify why?</t>
    </r>
    <r>
      <rPr>
        <i/>
        <sz val="11"/>
        <color theme="1"/>
        <rFont val="Calibri"/>
        <family val="2"/>
        <scheme val="minor"/>
      </rPr>
      <t xml:space="preserve">
</t>
    </r>
  </si>
  <si>
    <r>
      <rPr>
        <b/>
        <i/>
        <sz val="11"/>
        <color theme="1"/>
        <rFont val="Calibri"/>
        <family val="2"/>
        <scheme val="minor"/>
      </rPr>
      <t>Please specify if one of your selections was "Other"</t>
    </r>
    <r>
      <rPr>
        <i/>
        <sz val="11"/>
        <color theme="1"/>
        <rFont val="Calibri"/>
        <family val="2"/>
        <scheme val="minor"/>
      </rPr>
      <t xml:space="preserve">
</t>
    </r>
  </si>
  <si>
    <t>QUESTIONNAIRE ANNEX</t>
  </si>
  <si>
    <t>Responded to:</t>
  </si>
  <si>
    <t>ANNEX</t>
  </si>
  <si>
    <r>
      <t xml:space="preserve">
The coordinators have:
1.	Searched Bloomberg for all public sector issuers of green bonds with </t>
    </r>
    <r>
      <rPr>
        <u/>
        <sz val="11"/>
        <color theme="1"/>
        <rFont val="Calibri"/>
        <family val="2"/>
        <scheme val="minor"/>
      </rPr>
      <t>external “assurance”</t>
    </r>
    <r>
      <rPr>
        <sz val="11"/>
        <color theme="1"/>
        <rFont val="Calibri"/>
        <family val="2"/>
        <scheme val="minor"/>
      </rPr>
      <t xml:space="preserve">;
2.	Ordered them by:
a.	Issuer type
b.	Issuance size.
3.	Focused the analysis for the first outreach on </t>
    </r>
    <r>
      <rPr>
        <u/>
        <sz val="11"/>
        <color theme="1"/>
        <rFont val="Calibri"/>
        <family val="2"/>
        <scheme val="minor"/>
      </rPr>
      <t>European issuers only</t>
    </r>
    <r>
      <rPr>
        <sz val="11"/>
        <color theme="1"/>
        <rFont val="Calibri"/>
        <family val="2"/>
        <scheme val="minor"/>
      </rPr>
      <t xml:space="preserve">. In light of the time constraints, we have considered:
a.	All supranational issuers
b.	All Sovereign issuers
c.	The five largest issuers of each of the other categories, replacing the second largest of each country with the largest of a different country – in order to mind geographical diversification wherever possible.
4.	Reviewed their: 
a.	green bond frameworks, and, where available,
b.	external assurance,
c.	sustainability report, as well 
d.	other relevant documents.
5.	Inserted the links to aforementioned documents in the worksheet (in separate columns) for easy reference in further subsequent analyses.
6.	Specified in different columns whether aforementioned documents entail a reference to the EU Taxonomy and EUGBS (in the frameworks) or the EU Taxonomy (all other documents)
7.	Indicated in the last column of the worksheet which issuers have a green bond framework that entails a reference to the EU Taxonomy and/or EUGBS. This universe looks as follows (yellow marking in the sheet):
a)	Supranationals (3): 
</t>
    </r>
    <r>
      <rPr>
        <b/>
        <sz val="11"/>
        <color theme="1"/>
        <rFont val="Calibri"/>
        <family val="2"/>
        <scheme val="minor"/>
      </rPr>
      <t xml:space="preserve">Eurofima
European Investment Bank
European Union
</t>
    </r>
    <r>
      <rPr>
        <sz val="11"/>
        <color theme="1"/>
        <rFont val="Calibri"/>
        <family val="2"/>
        <scheme val="minor"/>
      </rPr>
      <t xml:space="preserve">			
b)	Sovereigns (8):	
</t>
    </r>
    <r>
      <rPr>
        <b/>
        <sz val="11"/>
        <color theme="1"/>
        <rFont val="Calibri"/>
        <family val="2"/>
        <scheme val="minor"/>
      </rPr>
      <t xml:space="preserve">Austria
Belgium
Denmark
Germany
Hungary
Italy
Netherlands
Spain
</t>
    </r>
    <r>
      <rPr>
        <sz val="11"/>
        <color theme="1"/>
        <rFont val="Calibri"/>
        <family val="2"/>
        <scheme val="minor"/>
      </rPr>
      <t xml:space="preserve">			
c)	Government Regional (5):
</t>
    </r>
    <r>
      <rPr>
        <b/>
        <sz val="11"/>
        <color theme="1"/>
        <rFont val="Calibri"/>
        <family val="2"/>
        <scheme val="minor"/>
      </rPr>
      <t xml:space="preserve">Autonomous Community Madrid
Kommunekredit
Land Baden-Wuerttemberg
Munifin
NRW Bank
</t>
    </r>
    <r>
      <rPr>
        <sz val="11"/>
        <color theme="1"/>
        <rFont val="Calibri"/>
        <family val="2"/>
        <scheme val="minor"/>
      </rPr>
      <t xml:space="preserve">			
d)	Government Local (2):	
</t>
    </r>
    <r>
      <rPr>
        <b/>
        <sz val="11"/>
        <color theme="1"/>
        <rFont val="Calibri"/>
        <family val="2"/>
        <scheme val="minor"/>
      </rPr>
      <t xml:space="preserve">City of Gothenburg
Region Stockholm
</t>
    </r>
    <r>
      <rPr>
        <sz val="11"/>
        <color theme="1"/>
        <rFont val="Calibri"/>
        <family val="2"/>
        <scheme val="minor"/>
      </rPr>
      <t xml:space="preserve">		
e)	Government Development Banks (5):	
</t>
    </r>
    <r>
      <rPr>
        <b/>
        <sz val="11"/>
        <color theme="1"/>
        <rFont val="Calibri"/>
        <family val="2"/>
        <scheme val="minor"/>
      </rPr>
      <t xml:space="preserve">Kreditanstalt für Wiederaufbau
Nederlandse Waterschapsbank
Landwirtschaftliche Rentenbank
Agence Francaise de Developpement
Svensk Exportkredit
</t>
    </r>
    <r>
      <rPr>
        <sz val="11"/>
        <color theme="1"/>
        <rFont val="Calibri"/>
        <family val="2"/>
        <scheme val="minor"/>
      </rPr>
      <t xml:space="preserve">
f)	Government Agencies (3):			
</t>
    </r>
    <r>
      <rPr>
        <b/>
        <sz val="11"/>
        <color theme="1"/>
        <rFont val="Calibri"/>
        <family val="2"/>
        <scheme val="minor"/>
      </rPr>
      <t xml:space="preserve">Adif Alta Velocidad
Kommunalbanken
Instituto de Credito Oficial
</t>
    </r>
    <r>
      <rPr>
        <sz val="11"/>
        <color theme="1"/>
        <rFont val="Calibri"/>
        <family val="2"/>
        <scheme val="minor"/>
      </rPr>
      <t xml:space="preserve">
Total: 26 (highlighted in green in the worksheet)
NB Some issuers do not make a reference to EUT/EUGBS in their GB frameworks but make one to EUT in other documents. If one considers these, too, the universe changes as follows:
g)	Supranationals (4):
The ones above plus 
</t>
    </r>
    <r>
      <rPr>
        <b/>
        <sz val="11"/>
        <color theme="1"/>
        <rFont val="Calibri"/>
        <family val="2"/>
        <scheme val="minor"/>
      </rPr>
      <t>Nordic Investment Bank</t>
    </r>
    <r>
      <rPr>
        <sz val="11"/>
        <color theme="1"/>
        <rFont val="Calibri"/>
        <family val="2"/>
        <scheme val="minor"/>
      </rPr>
      <t xml:space="preserve">
h)	Sovereigns (9):	
The ones above plus 
</t>
    </r>
    <r>
      <rPr>
        <b/>
        <sz val="11"/>
        <color theme="1"/>
        <rFont val="Calibri"/>
        <family val="2"/>
        <scheme val="minor"/>
      </rPr>
      <t>France
Luxembourg</t>
    </r>
    <r>
      <rPr>
        <b/>
        <vertAlign val="superscript"/>
        <sz val="11"/>
        <color theme="1"/>
        <rFont val="Calibri"/>
        <family val="2"/>
        <scheme val="minor"/>
      </rPr>
      <t>1</t>
    </r>
    <r>
      <rPr>
        <b/>
        <sz val="11"/>
        <color theme="1"/>
        <rFont val="Calibri"/>
        <family val="2"/>
        <scheme val="minor"/>
      </rPr>
      <t xml:space="preserve">
</t>
    </r>
    <r>
      <rPr>
        <sz val="11"/>
        <color theme="1"/>
        <rFont val="Calibri"/>
        <family val="2"/>
        <scheme val="minor"/>
      </rPr>
      <t xml:space="preserve">			
i)	Government Regional (6):
The ones above plus
</t>
    </r>
    <r>
      <rPr>
        <b/>
        <sz val="11"/>
        <color theme="1"/>
        <rFont val="Calibri"/>
        <family val="2"/>
        <scheme val="minor"/>
      </rPr>
      <t>Kommuninvest</t>
    </r>
    <r>
      <rPr>
        <sz val="11"/>
        <color theme="1"/>
        <rFont val="Calibri"/>
        <family val="2"/>
        <scheme val="minor"/>
      </rPr>
      <t xml:space="preserve">
j)	Government Local (2, no change):
k)	Government Development Banks (7):	
The ones above plus 
</t>
    </r>
    <r>
      <rPr>
        <b/>
        <sz val="11"/>
        <color theme="1"/>
        <rFont val="Calibri"/>
        <family val="2"/>
        <scheme val="minor"/>
      </rPr>
      <t xml:space="preserve">FMO
CDP
</t>
    </r>
    <r>
      <rPr>
        <sz val="11"/>
        <color theme="1"/>
        <rFont val="Calibri"/>
        <family val="2"/>
        <scheme val="minor"/>
      </rPr>
      <t xml:space="preserve">
f) 	Government Agencies (5):
The ones above plus
</t>
    </r>
    <r>
      <rPr>
        <b/>
        <sz val="11"/>
        <color theme="1"/>
        <rFont val="Calibri"/>
        <family val="2"/>
        <scheme val="minor"/>
      </rPr>
      <t xml:space="preserve">Societé du Grand Paris
Societé Nationale SNCF
</t>
    </r>
    <r>
      <rPr>
        <sz val="11"/>
        <color theme="1"/>
        <rFont val="Calibri"/>
        <family val="2"/>
        <scheme val="minor"/>
      </rPr>
      <t xml:space="preserve">
</t>
    </r>
    <r>
      <rPr>
        <b/>
        <sz val="11"/>
        <color theme="1"/>
        <rFont val="Calibri"/>
        <family val="2"/>
        <scheme val="minor"/>
      </rPr>
      <t xml:space="preserve">Total: 34 
</t>
    </r>
    <r>
      <rPr>
        <sz val="11"/>
        <color theme="1"/>
        <rFont val="Calibri"/>
        <family val="2"/>
        <scheme val="minor"/>
      </rPr>
      <t xml:space="preserve">
Given the relevance of some of the issuers  that only mention the EUT in documents other than their green bond frameworks, it was considered appropriate to take this enlarged group of issuers as target for the outreach. 
</t>
    </r>
    <r>
      <rPr>
        <vertAlign val="superscript"/>
        <sz val="11"/>
        <color theme="1"/>
        <rFont val="Calibri"/>
        <family val="2"/>
        <scheme val="minor"/>
      </rPr>
      <t>1</t>
    </r>
    <r>
      <rPr>
        <sz val="11"/>
        <color theme="1"/>
        <rFont val="Calibri"/>
        <family val="2"/>
        <scheme val="minor"/>
      </rPr>
      <t xml:space="preserve"> Luxembourg’s Sustainability Bond Framework includes the possibility to issue green bonds, in addition to social bonds and sustainability bonds. So far, Luxembourg has issued only one sustainability bond. 
</t>
    </r>
  </si>
  <si>
    <t>TOTAL EU ISSUANCE OF PUBLIC SECTOR OF GREEN BONDS WITH ASSURANCE
(508 EUR bn)</t>
  </si>
  <si>
    <t>TOTAL EU ISSUANCE OF GREEN BONDS WITH ASSURANCE
(1177 EUR bn)</t>
  </si>
  <si>
    <t>Share of total EU issuance of public sector of green bonds with assurance VS Total EU issuance of green bonds with assurance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</si>
</sst>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vertAlign val="superscript"/>
      <sz val="11"/>
      <color theme="1"/>
      <name val="Calibri"/>
      <family val="2"/>
      <scheme val="minor"/>
    </font>
    <font>
      <vertAlign val="superscript"/>
      <sz val="11"/>
      <color theme="1"/>
      <name val="Calibri"/>
      <family val="2"/>
      <scheme val="minor"/>
    </font>
    <font>
      <sz val="10"/>
      <color rgb="FF000000"/>
      <name val="Arial"/>
      <family val="2"/>
    </font>
    <font>
      <b/>
      <sz val="10"/>
      <color rgb="FF000000"/>
      <name val="Arial"/>
      <family val="2"/>
    </font>
    <font>
      <sz val="9"/>
      <color rgb="FF333333"/>
      <name val="Arial"/>
      <family val="2"/>
    </font>
    <font>
      <sz val="8"/>
      <color rgb="FF333333"/>
      <name val="Arial"/>
      <family val="2"/>
    </font>
    <font>
      <u/>
      <sz val="10"/>
      <color theme="10"/>
      <name val="Arial"/>
      <family val="2"/>
    </font>
    <font>
      <b/>
      <i/>
      <sz val="12"/>
      <color theme="3" tint="0.39997558519241921"/>
      <name val="Arial"/>
      <family val="2"/>
    </font>
    <font>
      <b/>
      <i/>
      <sz val="12"/>
      <color theme="3"/>
      <name val="Arial"/>
      <family val="2"/>
    </font>
    <font>
      <b/>
      <sz val="11"/>
      <color theme="3"/>
      <name val="Arial"/>
      <family val="2"/>
    </font>
    <font>
      <b/>
      <sz val="12"/>
      <color theme="3"/>
      <name val="Arial"/>
      <family val="2"/>
    </font>
    <font>
      <sz val="11"/>
      <color theme="0"/>
      <name val="Arial"/>
      <family val="2"/>
    </font>
    <font>
      <b/>
      <sz val="10"/>
      <name val="Arial"/>
      <family val="2"/>
    </font>
    <font>
      <sz val="10"/>
      <color theme="0" tint="-4.9989318521683403E-2"/>
      <name val="Arial"/>
      <family val="2"/>
    </font>
    <font>
      <sz val="10"/>
      <name val="Wingdings 2"/>
      <family val="1"/>
      <charset val="2"/>
    </font>
    <font>
      <i/>
      <sz val="10"/>
      <color theme="3"/>
      <name val="Arial"/>
      <family val="2"/>
    </font>
    <font>
      <b/>
      <sz val="10"/>
      <color theme="0"/>
      <name val="Calibri"/>
      <family val="2"/>
      <charset val="1"/>
    </font>
    <font>
      <sz val="14"/>
      <color rgb="FF000000"/>
      <name val="Arial"/>
      <family val="2"/>
    </font>
    <font>
      <b/>
      <sz val="16"/>
      <color theme="0"/>
      <name val="Arial"/>
      <family val="2"/>
    </font>
    <font>
      <sz val="10"/>
      <name val="Arial"/>
      <family val="2"/>
    </font>
    <font>
      <sz val="10"/>
      <color rgb="FFC00000"/>
      <name val="Calibri"/>
      <family val="2"/>
    </font>
    <font>
      <sz val="14"/>
      <color rgb="FF00B050"/>
      <name val="Wingdings 2"/>
      <family val="1"/>
      <charset val="2"/>
    </font>
    <font>
      <sz val="10"/>
      <color rgb="FF000000"/>
      <name val="Calibri"/>
      <family val="2"/>
    </font>
    <font>
      <sz val="14"/>
      <color rgb="FFFF0000"/>
      <name val="Wingdings 2"/>
      <family val="1"/>
      <charset val="2"/>
    </font>
    <font>
      <sz val="10"/>
      <color theme="5" tint="-0.249977111117893"/>
      <name val="Calibri"/>
      <family val="2"/>
    </font>
    <font>
      <b/>
      <sz val="10"/>
      <color theme="0"/>
      <name val="Arial"/>
      <family val="2"/>
    </font>
    <font>
      <b/>
      <sz val="11"/>
      <color rgb="FF000000"/>
      <name val="Arial"/>
      <family val="2"/>
      <charset val="1"/>
    </font>
    <font>
      <b/>
      <sz val="11"/>
      <color rgb="FF000000"/>
      <name val="Arial"/>
      <family val="2"/>
    </font>
    <font>
      <b/>
      <sz val="12"/>
      <color rgb="FF000000"/>
      <name val="Arial"/>
      <family val="2"/>
    </font>
    <font>
      <sz val="12"/>
      <color rgb="FF000000"/>
      <name val="Arial"/>
      <family val="2"/>
    </font>
    <font>
      <i/>
      <sz val="10"/>
      <color rgb="FF000000"/>
      <name val="Arial"/>
      <family val="2"/>
    </font>
    <font>
      <b/>
      <sz val="11"/>
      <color rgb="FF333333"/>
      <name val="Arial"/>
      <family val="2"/>
    </font>
    <font>
      <sz val="11"/>
      <color rgb="FF333333"/>
      <name val="Arial"/>
      <family val="2"/>
    </font>
    <font>
      <sz val="11"/>
      <color rgb="FF000000"/>
      <name val="Arial"/>
      <family val="2"/>
    </font>
    <font>
      <sz val="11"/>
      <name val="Arial"/>
      <family val="2"/>
    </font>
    <font>
      <vertAlign val="superscript"/>
      <sz val="11"/>
      <color rgb="FF000000"/>
      <name val="Arial"/>
      <family val="2"/>
    </font>
    <font>
      <u/>
      <sz val="11"/>
      <color rgb="FF000000"/>
      <name val="Arial"/>
      <family val="2"/>
    </font>
    <font>
      <vertAlign val="superscript"/>
      <sz val="11"/>
      <color rgb="FF333333"/>
      <name val="Arial"/>
      <family val="2"/>
    </font>
    <font>
      <vertAlign val="superscript"/>
      <sz val="10"/>
      <color rgb="FF000000"/>
      <name val="Arial"/>
      <family val="2"/>
    </font>
    <font>
      <b/>
      <sz val="11"/>
      <color theme="0"/>
      <name val="Calibri"/>
      <family val="2"/>
      <scheme val="minor"/>
    </font>
    <font>
      <sz val="11"/>
      <color theme="0"/>
      <name val="Calibri"/>
      <family val="2"/>
      <scheme val="minor"/>
    </font>
    <font>
      <sz val="10"/>
      <color rgb="FF000000"/>
      <name val="Arial"/>
      <family val="2"/>
    </font>
    <font>
      <b/>
      <sz val="7"/>
      <color theme="1"/>
      <name val="Times New Roman"/>
      <family val="1"/>
    </font>
    <font>
      <i/>
      <sz val="11"/>
      <color theme="1"/>
      <name val="Calibri"/>
      <family val="2"/>
      <scheme val="minor"/>
    </font>
    <font>
      <b/>
      <i/>
      <sz val="11"/>
      <color theme="1"/>
      <name val="Calibri"/>
      <family val="2"/>
      <scheme val="minor"/>
    </font>
    <font>
      <b/>
      <u/>
      <sz val="10"/>
      <color theme="10"/>
      <name val="Arial"/>
      <family val="2"/>
    </font>
  </fonts>
  <fills count="27">
    <fill>
      <patternFill patternType="none"/>
    </fill>
    <fill>
      <patternFill patternType="gray125"/>
    </fill>
    <fill>
      <patternFill patternType="solid">
        <fgColor rgb="FFF7F7F7"/>
        <bgColor rgb="FFFFFFFF"/>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7"/>
        <bgColor rgb="FFFFFFFF"/>
      </patternFill>
    </fill>
    <fill>
      <patternFill patternType="solid">
        <fgColor rgb="FFFFC000"/>
        <bgColor rgb="FFFFFFFF"/>
      </patternFill>
    </fill>
    <fill>
      <patternFill patternType="solid">
        <fgColor theme="4" tint="-0.249977111117893"/>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BDD7EE"/>
        <bgColor rgb="FF000000"/>
      </patternFill>
    </fill>
    <fill>
      <patternFill patternType="solid">
        <fgColor rgb="FFBDD7EE"/>
        <bgColor rgb="FFFFFFFF"/>
      </patternFill>
    </fill>
    <fill>
      <patternFill patternType="solid">
        <fgColor rgb="FFEDEDED"/>
        <bgColor rgb="FFFFFFFF"/>
      </patternFill>
    </fill>
    <fill>
      <patternFill patternType="solid">
        <fgColor rgb="FFEDEDED"/>
        <bgColor rgb="FF000000"/>
      </patternFill>
    </fill>
    <fill>
      <patternFill patternType="solid">
        <fgColor rgb="FFD0C5FF"/>
        <bgColor rgb="FFFFFFFF"/>
      </patternFill>
    </fill>
    <fill>
      <patternFill patternType="solid">
        <fgColor rgb="FFD0C5FF"/>
        <bgColor rgb="FF000000"/>
      </patternFill>
    </fill>
    <fill>
      <patternFill patternType="solid">
        <fgColor rgb="FFDAC2EC"/>
        <bgColor rgb="FFFFFFFF"/>
      </patternFill>
    </fill>
    <fill>
      <patternFill patternType="solid">
        <fgColor rgb="FFDAC2EC"/>
        <bgColor rgb="FF000000"/>
      </patternFill>
    </fill>
    <fill>
      <patternFill patternType="solid">
        <fgColor rgb="FFFCE4D6"/>
        <bgColor rgb="FF000000"/>
      </patternFill>
    </fill>
    <fill>
      <patternFill patternType="solid">
        <fgColor rgb="FFFCE4D6"/>
        <bgColor rgb="FFFFFFFF"/>
      </patternFill>
    </fill>
    <fill>
      <patternFill patternType="solid">
        <fgColor rgb="FFE2EFDA"/>
        <bgColor rgb="FFFFFFFF"/>
      </patternFill>
    </fill>
    <fill>
      <patternFill patternType="solid">
        <fgColor theme="4" tint="0.79998168889431442"/>
        <bgColor indexed="64"/>
      </patternFill>
    </fill>
    <fill>
      <patternFill patternType="solid">
        <fgColor theme="9" tint="0.59999389629810485"/>
        <bgColor indexed="64"/>
      </patternFill>
    </fill>
  </fills>
  <borders count="39">
    <border>
      <left/>
      <right/>
      <top/>
      <bottom/>
      <diagonal/>
    </border>
    <border>
      <left style="thin">
        <color rgb="FFDDDDDD"/>
      </left>
      <right style="thin">
        <color rgb="FFDDDDDD"/>
      </right>
      <top/>
      <bottom style="thin">
        <color rgb="FFDDDDDD"/>
      </bottom>
      <diagonal/>
    </border>
    <border>
      <left style="thin">
        <color rgb="FFDDDDDD"/>
      </left>
      <right/>
      <top/>
      <bottom style="thin">
        <color rgb="FFDDDDDD"/>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style="thin">
        <color rgb="FFDDDDDD"/>
      </bottom>
      <diagonal/>
    </border>
    <border>
      <left/>
      <right style="thin">
        <color rgb="FFDDDDDD"/>
      </right>
      <top style="thin">
        <color rgb="FFDDDDDD"/>
      </top>
      <bottom style="thin">
        <color rgb="FFDDDDDD"/>
      </bottom>
      <diagonal/>
    </border>
    <border>
      <left style="thin">
        <color rgb="FFDDDDDD"/>
      </left>
      <right style="thin">
        <color rgb="FFDDDDDD"/>
      </right>
      <top style="thin">
        <color rgb="FFDDDDDD"/>
      </top>
      <bottom/>
      <diagonal/>
    </border>
    <border>
      <left style="thin">
        <color rgb="FFDDDDDD"/>
      </left>
      <right/>
      <top style="thin">
        <color rgb="FFDDDDDD"/>
      </top>
      <bottom/>
      <diagonal/>
    </border>
    <border>
      <left/>
      <right/>
      <top/>
      <bottom style="thin">
        <color theme="3" tint="0.39997558519241921"/>
      </bottom>
      <diagonal/>
    </border>
    <border>
      <left style="thin">
        <color theme="0"/>
      </left>
      <right style="thin">
        <color theme="0"/>
      </right>
      <top/>
      <bottom style="thin">
        <color theme="0"/>
      </bottom>
      <diagonal/>
    </border>
    <border>
      <left/>
      <right style="thin">
        <color theme="0"/>
      </right>
      <top/>
      <bottom style="thin">
        <color theme="0"/>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style="thin">
        <color theme="0"/>
      </right>
      <top/>
      <bottom style="medium">
        <color theme="0"/>
      </bottom>
      <diagonal/>
    </border>
    <border>
      <left style="thin">
        <color theme="0"/>
      </left>
      <right style="thin">
        <color theme="0"/>
      </right>
      <top style="medium">
        <color theme="0"/>
      </top>
      <bottom/>
      <diagonal/>
    </border>
    <border>
      <left style="thin">
        <color theme="0"/>
      </left>
      <right style="thin">
        <color theme="0"/>
      </right>
      <top/>
      <bottom/>
      <diagonal/>
    </border>
    <border>
      <left style="thin">
        <color theme="0"/>
      </left>
      <right style="thin">
        <color theme="0"/>
      </right>
      <top/>
      <bottom style="medium">
        <color theme="0"/>
      </bottom>
      <diagonal/>
    </border>
    <border>
      <left/>
      <right/>
      <top style="thin">
        <color theme="3"/>
      </top>
      <bottom style="double">
        <color theme="3"/>
      </bottom>
      <diagonal/>
    </border>
    <border>
      <left/>
      <right style="thin">
        <color rgb="FF0070C0"/>
      </right>
      <top style="thin">
        <color rgb="FF0070C0"/>
      </top>
      <bottom/>
      <diagonal/>
    </border>
    <border>
      <left style="thin">
        <color theme="0"/>
      </left>
      <right style="thin">
        <color theme="0"/>
      </right>
      <top style="thin">
        <color theme="0"/>
      </top>
      <bottom style="thin">
        <color theme="0"/>
      </bottom>
      <diagonal/>
    </border>
    <border>
      <left/>
      <right/>
      <top/>
      <bottom style="thin">
        <color theme="4" tint="-0.249977111117893"/>
      </bottom>
      <diagonal/>
    </border>
    <border>
      <left/>
      <right/>
      <top style="thin">
        <color theme="4" tint="-0.249977111117893"/>
      </top>
      <bottom style="thin">
        <color theme="4" tint="-0.249977111117893"/>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top style="thin">
        <color theme="4" tint="-0.249977111117893"/>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4" tint="-0.249977111117893"/>
      </top>
      <bottom style="thin">
        <color theme="4" tint="-0.249977111117893"/>
      </bottom>
      <diagonal/>
    </border>
    <border>
      <left/>
      <right/>
      <top style="thin">
        <color theme="4" tint="-0.249977111117893"/>
      </top>
      <bottom/>
      <diagonal/>
    </border>
    <border>
      <left style="thin">
        <color indexed="64"/>
      </left>
      <right style="thin">
        <color indexed="64"/>
      </right>
      <top style="thin">
        <color indexed="64"/>
      </top>
      <bottom style="thin">
        <color indexed="64"/>
      </bottom>
      <diagonal/>
    </border>
    <border>
      <left style="thin">
        <color theme="0"/>
      </left>
      <right/>
      <top/>
      <bottom/>
      <diagonal/>
    </border>
    <border>
      <left/>
      <right/>
      <top/>
      <bottom style="thin">
        <color theme="0"/>
      </bottom>
      <diagonal/>
    </border>
  </borders>
  <cellStyleXfs count="8">
    <xf numFmtId="0" fontId="0" fillId="0" borderId="0"/>
    <xf numFmtId="0" fontId="6" fillId="0" borderId="0"/>
    <xf numFmtId="0" fontId="10" fillId="0" borderId="0" applyNumberFormat="0" applyFill="0" applyBorder="0" applyAlignment="0" applyProtection="0"/>
    <xf numFmtId="0" fontId="6" fillId="0" borderId="0"/>
    <xf numFmtId="0" fontId="1" fillId="0" borderId="0"/>
    <xf numFmtId="9" fontId="6" fillId="0" borderId="0" applyFont="0" applyFill="0" applyBorder="0" applyAlignment="0" applyProtection="0"/>
    <xf numFmtId="0" fontId="1" fillId="0" borderId="0"/>
    <xf numFmtId="0" fontId="45" fillId="0" borderId="0"/>
  </cellStyleXfs>
  <cellXfs count="245">
    <xf numFmtId="0" fontId="0" fillId="0" borderId="0" xfId="0"/>
    <xf numFmtId="0" fontId="0" fillId="0" borderId="0" xfId="0" applyAlignment="1">
      <alignment vertical="center" wrapText="1"/>
    </xf>
    <xf numFmtId="0" fontId="6" fillId="0" borderId="0" xfId="1"/>
    <xf numFmtId="0" fontId="7" fillId="0" borderId="0" xfId="1" applyFont="1"/>
    <xf numFmtId="49" fontId="8" fillId="2" borderId="1" xfId="1" applyNumberFormat="1" applyFont="1" applyFill="1" applyBorder="1" applyAlignment="1">
      <alignment horizontal="left"/>
    </xf>
    <xf numFmtId="49" fontId="9" fillId="2" borderId="1" xfId="1" applyNumberFormat="1" applyFont="1" applyFill="1" applyBorder="1" applyAlignment="1">
      <alignment horizontal="left" vertical="center"/>
    </xf>
    <xf numFmtId="49" fontId="9" fillId="2" borderId="2" xfId="1" applyNumberFormat="1" applyFont="1" applyFill="1" applyBorder="1" applyAlignment="1">
      <alignment horizontal="left" vertical="center"/>
    </xf>
    <xf numFmtId="49" fontId="9" fillId="2" borderId="1" xfId="1" applyNumberFormat="1" applyFont="1" applyFill="1" applyBorder="1" applyAlignment="1">
      <alignment horizontal="center" vertical="center" wrapText="1"/>
    </xf>
    <xf numFmtId="0" fontId="8" fillId="3" borderId="0" xfId="1" applyFont="1" applyFill="1" applyAlignment="1">
      <alignment horizontal="left"/>
    </xf>
    <xf numFmtId="49" fontId="8" fillId="3" borderId="3" xfId="1" applyNumberFormat="1" applyFont="1" applyFill="1" applyBorder="1" applyAlignment="1">
      <alignment horizontal="left"/>
    </xf>
    <xf numFmtId="49" fontId="8" fillId="4" borderId="3" xfId="1" applyNumberFormat="1" applyFont="1" applyFill="1" applyBorder="1" applyAlignment="1">
      <alignment horizontal="left"/>
    </xf>
    <xf numFmtId="0" fontId="8" fillId="4" borderId="4" xfId="1" applyFont="1" applyFill="1" applyBorder="1" applyAlignment="1">
      <alignment horizontal="right"/>
    </xf>
    <xf numFmtId="49" fontId="10" fillId="3" borderId="1" xfId="2" applyNumberFormat="1" applyFill="1" applyBorder="1" applyAlignment="1">
      <alignment horizontal="left" wrapText="1"/>
    </xf>
    <xf numFmtId="49" fontId="8" fillId="3" borderId="1" xfId="1" applyNumberFormat="1" applyFont="1" applyFill="1" applyBorder="1" applyAlignment="1">
      <alignment horizontal="left" wrapText="1"/>
    </xf>
    <xf numFmtId="49" fontId="8" fillId="3" borderId="1" xfId="1" applyNumberFormat="1" applyFont="1" applyFill="1" applyBorder="1" applyAlignment="1">
      <alignment horizontal="left"/>
    </xf>
    <xf numFmtId="49" fontId="10" fillId="3" borderId="1" xfId="2" applyNumberFormat="1" applyFill="1" applyBorder="1" applyAlignment="1">
      <alignment horizontal="left"/>
    </xf>
    <xf numFmtId="49" fontId="8" fillId="5" borderId="5" xfId="1" applyNumberFormat="1" applyFont="1" applyFill="1" applyBorder="1" applyAlignment="1">
      <alignment horizontal="left"/>
    </xf>
    <xf numFmtId="49" fontId="8" fillId="5" borderId="3" xfId="1" applyNumberFormat="1" applyFont="1" applyFill="1" applyBorder="1" applyAlignment="1">
      <alignment horizontal="left"/>
    </xf>
    <xf numFmtId="0" fontId="8" fillId="5" borderId="4" xfId="1" applyFont="1" applyFill="1" applyBorder="1" applyAlignment="1">
      <alignment horizontal="right"/>
    </xf>
    <xf numFmtId="49" fontId="10" fillId="3" borderId="3" xfId="2" applyNumberFormat="1" applyFill="1" applyBorder="1" applyAlignment="1">
      <alignment horizontal="left" wrapText="1"/>
    </xf>
    <xf numFmtId="49" fontId="10" fillId="3" borderId="3" xfId="2" applyNumberFormat="1" applyFill="1" applyBorder="1" applyAlignment="1">
      <alignment horizontal="left"/>
    </xf>
    <xf numFmtId="49" fontId="8" fillId="6" borderId="3" xfId="1" applyNumberFormat="1" applyFont="1" applyFill="1" applyBorder="1" applyAlignment="1">
      <alignment horizontal="left"/>
    </xf>
    <xf numFmtId="49" fontId="8" fillId="7" borderId="3" xfId="1" applyNumberFormat="1" applyFont="1" applyFill="1" applyBorder="1" applyAlignment="1">
      <alignment horizontal="left"/>
    </xf>
    <xf numFmtId="49" fontId="8" fillId="3" borderId="5" xfId="1" applyNumberFormat="1" applyFont="1" applyFill="1" applyBorder="1" applyAlignment="1">
      <alignment horizontal="left"/>
    </xf>
    <xf numFmtId="0" fontId="8" fillId="3" borderId="4" xfId="1" applyFont="1" applyFill="1" applyBorder="1" applyAlignment="1">
      <alignment horizontal="right"/>
    </xf>
    <xf numFmtId="49" fontId="8" fillId="3" borderId="6" xfId="1" applyNumberFormat="1" applyFont="1" applyFill="1" applyBorder="1" applyAlignment="1">
      <alignment horizontal="left"/>
    </xf>
    <xf numFmtId="0" fontId="8" fillId="3" borderId="7" xfId="1" applyFont="1" applyFill="1" applyBorder="1" applyAlignment="1">
      <alignment horizontal="right"/>
    </xf>
    <xf numFmtId="0" fontId="11" fillId="0" borderId="8" xfId="1" applyFont="1" applyBorder="1" applyAlignment="1">
      <alignment horizontal="centerContinuous"/>
    </xf>
    <xf numFmtId="0" fontId="11" fillId="0" borderId="0" xfId="1" applyFont="1" applyAlignment="1">
      <alignment horizontal="centerContinuous"/>
    </xf>
    <xf numFmtId="0" fontId="12" fillId="0" borderId="0" xfId="1" applyFont="1" applyAlignment="1">
      <alignment horizontal="centerContinuous"/>
    </xf>
    <xf numFmtId="0" fontId="6" fillId="0" borderId="0" xfId="3" applyAlignment="1">
      <alignment wrapText="1"/>
    </xf>
    <xf numFmtId="0" fontId="13" fillId="0" borderId="9" xfId="4" applyFont="1" applyBorder="1" applyAlignment="1">
      <alignment horizontal="center" wrapText="1"/>
    </xf>
    <xf numFmtId="0" fontId="6" fillId="0" borderId="0" xfId="3" applyAlignment="1">
      <alignment vertical="center" wrapText="1"/>
    </xf>
    <xf numFmtId="0" fontId="13" fillId="0" borderId="9" xfId="4" applyFont="1" applyBorder="1" applyAlignment="1">
      <alignment horizontal="center" vertical="center" wrapText="1"/>
    </xf>
    <xf numFmtId="0" fontId="13" fillId="0" borderId="10" xfId="4" applyFont="1" applyBorder="1" applyAlignment="1">
      <alignment horizontal="center" vertical="center" wrapText="1"/>
    </xf>
    <xf numFmtId="0" fontId="13" fillId="0" borderId="11" xfId="4" applyFont="1" applyBorder="1" applyAlignment="1">
      <alignment horizontal="center" wrapText="1"/>
    </xf>
    <xf numFmtId="0" fontId="16" fillId="9" borderId="0" xfId="4" applyFont="1" applyFill="1" applyAlignment="1">
      <alignment vertical="center" wrapText="1"/>
    </xf>
    <xf numFmtId="0" fontId="17" fillId="9" borderId="0" xfId="4" applyFont="1" applyFill="1" applyAlignment="1">
      <alignment vertical="center"/>
    </xf>
    <xf numFmtId="0" fontId="18" fillId="9" borderId="11" xfId="4" applyFont="1" applyFill="1" applyBorder="1" applyAlignment="1">
      <alignment horizontal="center" vertical="center" wrapText="1"/>
    </xf>
    <xf numFmtId="0" fontId="17" fillId="9" borderId="11" xfId="4" applyFont="1" applyFill="1" applyBorder="1" applyAlignment="1">
      <alignment horizontal="center" vertical="center"/>
    </xf>
    <xf numFmtId="0" fontId="16" fillId="9" borderId="11" xfId="4" applyFont="1" applyFill="1" applyBorder="1" applyAlignment="1">
      <alignment vertical="center" wrapText="1"/>
    </xf>
    <xf numFmtId="0" fontId="17" fillId="9" borderId="11" xfId="4" applyFont="1" applyFill="1" applyBorder="1" applyAlignment="1">
      <alignment vertical="center"/>
    </xf>
    <xf numFmtId="0" fontId="18" fillId="9" borderId="11" xfId="4" applyFont="1" applyFill="1" applyBorder="1" applyAlignment="1">
      <alignment horizontal="center" vertical="center"/>
    </xf>
    <xf numFmtId="0" fontId="14" fillId="0" borderId="18" xfId="3" applyFont="1" applyBorder="1" applyAlignment="1">
      <alignment vertical="center" wrapText="1"/>
    </xf>
    <xf numFmtId="0" fontId="19" fillId="0" borderId="0" xfId="4" applyFont="1" applyAlignment="1">
      <alignment vertical="center" wrapText="1"/>
    </xf>
    <xf numFmtId="0" fontId="19" fillId="0" borderId="0" xfId="1" applyFont="1"/>
    <xf numFmtId="9" fontId="19" fillId="0" borderId="0" xfId="5" applyFont="1" applyFill="1"/>
    <xf numFmtId="0" fontId="0" fillId="0" borderId="0" xfId="3" applyFont="1" applyAlignment="1">
      <alignment wrapText="1"/>
    </xf>
    <xf numFmtId="0" fontId="20" fillId="10" borderId="0" xfId="1" applyFont="1" applyFill="1" applyAlignment="1">
      <alignment horizontal="center" vertical="center"/>
    </xf>
    <xf numFmtId="0" fontId="6" fillId="0" borderId="19" xfId="3" applyBorder="1" applyAlignment="1">
      <alignment vertical="center" wrapText="1"/>
    </xf>
    <xf numFmtId="0" fontId="6" fillId="0" borderId="0" xfId="1" applyAlignment="1">
      <alignment vertical="center" wrapText="1"/>
    </xf>
    <xf numFmtId="0" fontId="21" fillId="0" borderId="0" xfId="3" applyFont="1" applyAlignment="1">
      <alignment vertical="center" wrapText="1"/>
    </xf>
    <xf numFmtId="0" fontId="23" fillId="9" borderId="11" xfId="4" applyFont="1" applyFill="1" applyBorder="1" applyAlignment="1">
      <alignment vertical="center" wrapText="1"/>
    </xf>
    <xf numFmtId="0" fontId="23" fillId="9" borderId="11" xfId="4" applyFont="1" applyFill="1" applyBorder="1" applyAlignment="1">
      <alignment horizontal="center" vertical="center" wrapText="1"/>
    </xf>
    <xf numFmtId="0" fontId="25" fillId="0" borderId="0" xfId="3" applyFont="1" applyAlignment="1">
      <alignment wrapText="1"/>
    </xf>
    <xf numFmtId="0" fontId="27" fillId="0" borderId="0" xfId="3" applyFont="1" applyAlignment="1">
      <alignment wrapText="1"/>
    </xf>
    <xf numFmtId="0" fontId="29" fillId="11" borderId="0" xfId="3" applyFont="1" applyFill="1" applyAlignment="1">
      <alignment vertical="center" wrapText="1"/>
    </xf>
    <xf numFmtId="9" fontId="6" fillId="0" borderId="0" xfId="1" applyNumberFormat="1" applyAlignment="1">
      <alignment horizontal="center" vertical="center"/>
    </xf>
    <xf numFmtId="0" fontId="30" fillId="0" borderId="0" xfId="1" applyFont="1" applyAlignment="1">
      <alignment horizontal="center" vertical="center"/>
    </xf>
    <xf numFmtId="9" fontId="30" fillId="0" borderId="0" xfId="1" applyNumberFormat="1" applyFont="1" applyAlignment="1">
      <alignment horizontal="center" vertical="center"/>
    </xf>
    <xf numFmtId="0" fontId="32" fillId="0" borderId="0" xfId="1" applyFont="1"/>
    <xf numFmtId="9" fontId="21" fillId="12" borderId="0" xfId="1" applyNumberFormat="1" applyFont="1" applyFill="1" applyAlignment="1">
      <alignment vertical="center"/>
    </xf>
    <xf numFmtId="0" fontId="6" fillId="0" borderId="0" xfId="1" applyFill="1"/>
    <xf numFmtId="0" fontId="6" fillId="0" borderId="0" xfId="1" applyFont="1" applyFill="1" applyAlignment="1">
      <alignment wrapText="1"/>
    </xf>
    <xf numFmtId="0" fontId="7" fillId="13" borderId="0" xfId="1" applyFont="1" applyFill="1"/>
    <xf numFmtId="0" fontId="7" fillId="13" borderId="0" xfId="1" applyFont="1" applyFill="1" applyAlignment="1">
      <alignment vertical="center" wrapText="1"/>
    </xf>
    <xf numFmtId="0" fontId="7" fillId="0" borderId="0" xfId="1" applyFont="1" applyFill="1" applyAlignment="1">
      <alignment vertical="center" wrapText="1"/>
    </xf>
    <xf numFmtId="0" fontId="6" fillId="12" borderId="0" xfId="1" applyFill="1" applyAlignment="1">
      <alignment vertical="center" wrapText="1"/>
    </xf>
    <xf numFmtId="9" fontId="21" fillId="0" borderId="0" xfId="1" applyNumberFormat="1" applyFont="1" applyFill="1" applyAlignment="1">
      <alignment vertical="center"/>
    </xf>
    <xf numFmtId="10" fontId="21" fillId="0" borderId="0" xfId="1" applyNumberFormat="1" applyFont="1" applyFill="1" applyAlignment="1">
      <alignment vertical="center"/>
    </xf>
    <xf numFmtId="1" fontId="6" fillId="0" borderId="0" xfId="1" applyNumberFormat="1" applyFill="1"/>
    <xf numFmtId="0" fontId="33" fillId="12" borderId="0" xfId="1" applyFont="1" applyFill="1" applyAlignment="1">
      <alignment vertical="center" wrapText="1"/>
    </xf>
    <xf numFmtId="0" fontId="34" fillId="0" borderId="0" xfId="1" applyFont="1" applyAlignment="1">
      <alignment horizontal="left"/>
    </xf>
    <xf numFmtId="0" fontId="34" fillId="0" borderId="0" xfId="1" applyFont="1" applyFill="1"/>
    <xf numFmtId="0" fontId="34" fillId="0" borderId="0" xfId="1" applyFont="1" applyFill="1" applyAlignment="1">
      <alignment vertical="center" wrapText="1"/>
    </xf>
    <xf numFmtId="0" fontId="34" fillId="0" borderId="0" xfId="1" applyFont="1"/>
    <xf numFmtId="0" fontId="35" fillId="2" borderId="20" xfId="1" applyFont="1" applyFill="1" applyBorder="1" applyAlignment="1">
      <alignment horizontal="center" vertical="center" wrapText="1"/>
    </xf>
    <xf numFmtId="0" fontId="31" fillId="2" borderId="20" xfId="1" applyFont="1" applyFill="1" applyBorder="1" applyAlignment="1">
      <alignment horizontal="center" vertical="center" wrapText="1"/>
    </xf>
    <xf numFmtId="0" fontId="6" fillId="0" borderId="20" xfId="1" applyBorder="1"/>
    <xf numFmtId="0" fontId="36" fillId="14" borderId="20" xfId="1" applyFont="1" applyFill="1" applyBorder="1" applyAlignment="1">
      <alignment vertical="center" wrapText="1"/>
    </xf>
    <xf numFmtId="0" fontId="10" fillId="15" borderId="20" xfId="2" applyFill="1" applyBorder="1" applyAlignment="1">
      <alignment horizontal="center" vertical="center" wrapText="1"/>
    </xf>
    <xf numFmtId="0" fontId="38" fillId="15" borderId="20" xfId="1" applyFont="1" applyFill="1" applyBorder="1" applyAlignment="1">
      <alignment horizontal="center" vertical="center" wrapText="1"/>
    </xf>
    <xf numFmtId="0" fontId="36" fillId="15" borderId="20" xfId="1" applyFont="1" applyFill="1" applyBorder="1" applyAlignment="1">
      <alignment horizontal="center" vertical="center" wrapText="1"/>
    </xf>
    <xf numFmtId="0" fontId="37" fillId="14" borderId="20" xfId="1" applyFont="1" applyFill="1" applyBorder="1" applyAlignment="1">
      <alignment horizontal="left" vertical="center" wrapText="1"/>
    </xf>
    <xf numFmtId="0" fontId="36" fillId="15" borderId="20" xfId="1" applyFont="1" applyFill="1" applyBorder="1" applyAlignment="1">
      <alignment vertical="center" wrapText="1"/>
    </xf>
    <xf numFmtId="0" fontId="37" fillId="15" borderId="20" xfId="1" applyFont="1" applyFill="1" applyBorder="1" applyAlignment="1">
      <alignment horizontal="center" vertical="center" wrapText="1"/>
    </xf>
    <xf numFmtId="0" fontId="37" fillId="15" borderId="20" xfId="1" applyFont="1" applyFill="1" applyBorder="1" applyAlignment="1">
      <alignment horizontal="left" vertical="center" wrapText="1"/>
    </xf>
    <xf numFmtId="0" fontId="36" fillId="16" borderId="20" xfId="1" applyFont="1" applyFill="1" applyBorder="1" applyAlignment="1">
      <alignment vertical="center" wrapText="1"/>
    </xf>
    <xf numFmtId="0" fontId="37" fillId="16" borderId="20" xfId="1" applyFont="1" applyFill="1" applyBorder="1" applyAlignment="1">
      <alignment vertical="center" wrapText="1"/>
    </xf>
    <xf numFmtId="0" fontId="10" fillId="16" borderId="20" xfId="2" applyFill="1" applyBorder="1" applyAlignment="1">
      <alignment horizontal="center" vertical="center" wrapText="1"/>
    </xf>
    <xf numFmtId="0" fontId="38" fillId="16" borderId="20" xfId="1" applyFont="1" applyFill="1" applyBorder="1" applyAlignment="1">
      <alignment horizontal="center" vertical="center" wrapText="1"/>
    </xf>
    <xf numFmtId="0" fontId="36" fillId="16" borderId="20" xfId="1" applyFont="1" applyFill="1" applyBorder="1" applyAlignment="1">
      <alignment horizontal="center" vertical="center" wrapText="1"/>
    </xf>
    <xf numFmtId="0" fontId="37" fillId="16" borderId="20" xfId="1" applyFont="1" applyFill="1" applyBorder="1" applyAlignment="1">
      <alignment horizontal="left" vertical="center" wrapText="1"/>
    </xf>
    <xf numFmtId="0" fontId="37" fillId="17" borderId="20" xfId="1" applyFont="1" applyFill="1" applyBorder="1" applyAlignment="1">
      <alignment horizontal="left" vertical="center" wrapText="1"/>
    </xf>
    <xf numFmtId="0" fontId="10" fillId="17" borderId="20" xfId="2" applyFill="1" applyBorder="1" applyAlignment="1">
      <alignment horizontal="center" vertical="center" wrapText="1"/>
    </xf>
    <xf numFmtId="0" fontId="37" fillId="17" borderId="20" xfId="1" applyFont="1" applyFill="1" applyBorder="1" applyAlignment="1">
      <alignment vertical="center" wrapText="1"/>
    </xf>
    <xf numFmtId="0" fontId="37" fillId="16" borderId="20" xfId="1" applyFont="1" applyFill="1" applyBorder="1" applyAlignment="1">
      <alignment horizontal="center" vertical="center" wrapText="1"/>
    </xf>
    <xf numFmtId="0" fontId="38" fillId="17" borderId="20" xfId="1" applyFont="1" applyFill="1" applyBorder="1" applyAlignment="1">
      <alignment horizontal="center" vertical="center" wrapText="1"/>
    </xf>
    <xf numFmtId="0" fontId="36" fillId="17" borderId="20" xfId="1" applyFont="1" applyFill="1" applyBorder="1" applyAlignment="1">
      <alignment horizontal="center" vertical="center" wrapText="1"/>
    </xf>
    <xf numFmtId="0" fontId="36" fillId="18" borderId="20" xfId="1" applyFont="1" applyFill="1" applyBorder="1" applyAlignment="1">
      <alignment vertical="center" wrapText="1"/>
    </xf>
    <xf numFmtId="0" fontId="37" fillId="18" borderId="20" xfId="1" applyFont="1" applyFill="1" applyBorder="1" applyAlignment="1">
      <alignment vertical="center" wrapText="1"/>
    </xf>
    <xf numFmtId="0" fontId="10" fillId="18" borderId="20" xfId="2" applyFill="1" applyBorder="1" applyAlignment="1">
      <alignment horizontal="center" vertical="center" wrapText="1"/>
    </xf>
    <xf numFmtId="0" fontId="38" fillId="18" borderId="20" xfId="1" applyFont="1" applyFill="1" applyBorder="1" applyAlignment="1">
      <alignment horizontal="center" vertical="center" wrapText="1"/>
    </xf>
    <xf numFmtId="0" fontId="36" fillId="18" borderId="20" xfId="1" applyFont="1" applyFill="1" applyBorder="1" applyAlignment="1">
      <alignment horizontal="center" vertical="center" wrapText="1"/>
    </xf>
    <xf numFmtId="0" fontId="37" fillId="18" borderId="20" xfId="1" applyFont="1" applyFill="1" applyBorder="1" applyAlignment="1">
      <alignment horizontal="left" vertical="center" wrapText="1"/>
    </xf>
    <xf numFmtId="0" fontId="37" fillId="19" borderId="20" xfId="1" applyFont="1" applyFill="1" applyBorder="1" applyAlignment="1">
      <alignment horizontal="left" vertical="center" wrapText="1"/>
    </xf>
    <xf numFmtId="0" fontId="37" fillId="19" borderId="20" xfId="1" applyFont="1" applyFill="1" applyBorder="1" applyAlignment="1">
      <alignment vertical="center" wrapText="1"/>
    </xf>
    <xf numFmtId="0" fontId="36" fillId="20" borderId="20" xfId="1" applyFont="1" applyFill="1" applyBorder="1" applyAlignment="1">
      <alignment vertical="center" wrapText="1"/>
    </xf>
    <xf numFmtId="0" fontId="37" fillId="20" borderId="20" xfId="1" applyFont="1" applyFill="1" applyBorder="1" applyAlignment="1">
      <alignment vertical="center" wrapText="1"/>
    </xf>
    <xf numFmtId="0" fontId="10" fillId="21" borderId="20" xfId="2" applyFill="1" applyBorder="1" applyAlignment="1">
      <alignment horizontal="center" vertical="center" wrapText="1"/>
    </xf>
    <xf numFmtId="0" fontId="38" fillId="21" borderId="20" xfId="1" applyFont="1" applyFill="1" applyBorder="1" applyAlignment="1">
      <alignment horizontal="center" vertical="center" wrapText="1"/>
    </xf>
    <xf numFmtId="0" fontId="36" fillId="20" borderId="20" xfId="1" applyFont="1" applyFill="1" applyBorder="1" applyAlignment="1">
      <alignment horizontal="center" vertical="center" wrapText="1"/>
    </xf>
    <xf numFmtId="0" fontId="10" fillId="20" borderId="20" xfId="2" applyFill="1" applyBorder="1" applyAlignment="1">
      <alignment horizontal="center" vertical="center" wrapText="1"/>
    </xf>
    <xf numFmtId="0" fontId="37" fillId="21" borderId="20" xfId="1" applyFont="1" applyFill="1" applyBorder="1" applyAlignment="1">
      <alignment vertical="center" wrapText="1"/>
    </xf>
    <xf numFmtId="0" fontId="10" fillId="20" borderId="20" xfId="2" applyFill="1" applyBorder="1" applyAlignment="1">
      <alignment vertical="center" wrapText="1"/>
    </xf>
    <xf numFmtId="0" fontId="37" fillId="22" borderId="20" xfId="1" applyFont="1" applyFill="1" applyBorder="1" applyAlignment="1">
      <alignment vertical="center" wrapText="1"/>
    </xf>
    <xf numFmtId="0" fontId="36" fillId="23" borderId="20" xfId="1" applyFont="1" applyFill="1" applyBorder="1" applyAlignment="1">
      <alignment vertical="center" wrapText="1"/>
    </xf>
    <xf numFmtId="0" fontId="37" fillId="23" borderId="20" xfId="1" applyFont="1" applyFill="1" applyBorder="1" applyAlignment="1">
      <alignment vertical="center" wrapText="1"/>
    </xf>
    <xf numFmtId="0" fontId="10" fillId="22" borderId="20" xfId="2" applyFill="1" applyBorder="1" applyAlignment="1">
      <alignment horizontal="center" vertical="center" wrapText="1"/>
    </xf>
    <xf numFmtId="0" fontId="10" fillId="23" borderId="20" xfId="2" applyFill="1" applyBorder="1" applyAlignment="1">
      <alignment horizontal="center" vertical="center" wrapText="1"/>
    </xf>
    <xf numFmtId="0" fontId="38" fillId="22" borderId="20" xfId="1" applyFont="1" applyFill="1" applyBorder="1" applyAlignment="1">
      <alignment horizontal="center" vertical="center" wrapText="1"/>
    </xf>
    <xf numFmtId="0" fontId="36" fillId="23" borderId="20" xfId="1" applyFont="1" applyFill="1" applyBorder="1" applyAlignment="1">
      <alignment horizontal="center" vertical="center" wrapText="1"/>
    </xf>
    <xf numFmtId="0" fontId="10" fillId="22" borderId="20" xfId="2" applyFill="1" applyBorder="1" applyAlignment="1">
      <alignment horizontal="center" vertical="center"/>
    </xf>
    <xf numFmtId="0" fontId="38" fillId="23" borderId="20" xfId="1" applyFont="1" applyFill="1" applyBorder="1" applyAlignment="1">
      <alignment horizontal="center" vertical="center" wrapText="1"/>
    </xf>
    <xf numFmtId="0" fontId="37" fillId="23" borderId="20" xfId="1" applyFont="1" applyFill="1" applyBorder="1" applyAlignment="1">
      <alignment horizontal="left" vertical="center" wrapText="1"/>
    </xf>
    <xf numFmtId="0" fontId="36" fillId="24" borderId="20" xfId="1" applyFont="1" applyFill="1" applyBorder="1" applyAlignment="1">
      <alignment vertical="center" wrapText="1"/>
    </xf>
    <xf numFmtId="0" fontId="37" fillId="24" borderId="20" xfId="1" applyFont="1" applyFill="1" applyBorder="1" applyAlignment="1">
      <alignment vertical="center" wrapText="1"/>
    </xf>
    <xf numFmtId="0" fontId="10" fillId="24" borderId="20" xfId="2" applyFill="1" applyBorder="1" applyAlignment="1">
      <alignment horizontal="center" vertical="center" wrapText="1"/>
    </xf>
    <xf numFmtId="0" fontId="38" fillId="24" borderId="20" xfId="1" applyFont="1" applyFill="1" applyBorder="1" applyAlignment="1">
      <alignment horizontal="center" vertical="center" wrapText="1"/>
    </xf>
    <xf numFmtId="0" fontId="36" fillId="24" borderId="20" xfId="1" applyFont="1" applyFill="1" applyBorder="1" applyAlignment="1">
      <alignment horizontal="center" vertical="center" wrapText="1"/>
    </xf>
    <xf numFmtId="0" fontId="37" fillId="24" borderId="20" xfId="1" applyFont="1" applyFill="1" applyBorder="1" applyAlignment="1">
      <alignment horizontal="left" vertical="center" wrapText="1"/>
    </xf>
    <xf numFmtId="1" fontId="37" fillId="14" borderId="20" xfId="1" applyNumberFormat="1" applyFont="1" applyFill="1" applyBorder="1" applyAlignment="1">
      <alignment vertical="center" wrapText="1"/>
    </xf>
    <xf numFmtId="1" fontId="37" fillId="15" borderId="20" xfId="1" applyNumberFormat="1" applyFont="1" applyFill="1" applyBorder="1" applyAlignment="1">
      <alignment vertical="center" wrapText="1"/>
    </xf>
    <xf numFmtId="1" fontId="37" fillId="16" borderId="20" xfId="1" applyNumberFormat="1" applyFont="1" applyFill="1" applyBorder="1" applyAlignment="1">
      <alignment vertical="center" wrapText="1"/>
    </xf>
    <xf numFmtId="1" fontId="37" fillId="18" borderId="20" xfId="1" applyNumberFormat="1" applyFont="1" applyFill="1" applyBorder="1" applyAlignment="1">
      <alignment vertical="center" wrapText="1"/>
    </xf>
    <xf numFmtId="1" fontId="37" fillId="20" borderId="20" xfId="1" applyNumberFormat="1" applyFont="1" applyFill="1" applyBorder="1" applyAlignment="1">
      <alignment vertical="center" wrapText="1"/>
    </xf>
    <xf numFmtId="1" fontId="37" fillId="23" borderId="20" xfId="1" applyNumberFormat="1" applyFont="1" applyFill="1" applyBorder="1" applyAlignment="1">
      <alignment vertical="center" wrapText="1"/>
    </xf>
    <xf numFmtId="1" fontId="37" fillId="24" borderId="20" xfId="1" applyNumberFormat="1" applyFont="1" applyFill="1" applyBorder="1" applyAlignment="1">
      <alignment vertical="center" wrapText="1"/>
    </xf>
    <xf numFmtId="0" fontId="1" fillId="9" borderId="0" xfId="6" applyFill="1"/>
    <xf numFmtId="0" fontId="44" fillId="9" borderId="0" xfId="6" applyFont="1" applyFill="1"/>
    <xf numFmtId="0" fontId="1" fillId="0" borderId="0" xfId="6"/>
    <xf numFmtId="0" fontId="44" fillId="0" borderId="0" xfId="6" applyFont="1"/>
    <xf numFmtId="0" fontId="43" fillId="0" borderId="0" xfId="6" applyFont="1"/>
    <xf numFmtId="0" fontId="2" fillId="9" borderId="0" xfId="6" applyFont="1" applyFill="1"/>
    <xf numFmtId="0" fontId="1" fillId="0" borderId="21" xfId="6" applyBorder="1" applyAlignment="1">
      <alignment horizontal="left" vertical="center" indent="2"/>
    </xf>
    <xf numFmtId="0" fontId="1" fillId="0" borderId="21" xfId="6" applyBorder="1"/>
    <xf numFmtId="0" fontId="1" fillId="0" borderId="22" xfId="6" applyBorder="1" applyAlignment="1">
      <alignment horizontal="right" vertical="top"/>
    </xf>
    <xf numFmtId="0" fontId="1" fillId="0" borderId="22" xfId="6" applyBorder="1" applyAlignment="1">
      <alignment vertical="top"/>
    </xf>
    <xf numFmtId="0" fontId="1" fillId="0" borderId="22" xfId="6" applyBorder="1" applyAlignment="1">
      <alignment horizontal="left" vertical="top" wrapText="1"/>
    </xf>
    <xf numFmtId="0" fontId="1" fillId="0" borderId="22" xfId="6" applyBorder="1" applyAlignment="1">
      <alignment vertical="top" wrapText="1"/>
    </xf>
    <xf numFmtId="0" fontId="1" fillId="0" borderId="0" xfId="6" applyAlignment="1">
      <alignment horizontal="left" vertical="top"/>
    </xf>
    <xf numFmtId="0" fontId="1" fillId="0" borderId="0" xfId="6" applyAlignment="1">
      <alignment vertical="top"/>
    </xf>
    <xf numFmtId="0" fontId="1" fillId="4" borderId="0" xfId="6" applyFill="1"/>
    <xf numFmtId="0" fontId="1" fillId="0" borderId="23" xfId="6" applyBorder="1"/>
    <xf numFmtId="0" fontId="47" fillId="25" borderId="24" xfId="6" quotePrefix="1" applyFont="1" applyFill="1" applyBorder="1" applyAlignment="1">
      <alignment vertical="top" wrapText="1"/>
    </xf>
    <xf numFmtId="0" fontId="44" fillId="0" borderId="25" xfId="6" applyFont="1" applyBorder="1"/>
    <xf numFmtId="0" fontId="1" fillId="0" borderId="26" xfId="6" applyBorder="1"/>
    <xf numFmtId="0" fontId="44" fillId="0" borderId="28" xfId="6" applyFont="1" applyBorder="1"/>
    <xf numFmtId="0" fontId="43" fillId="0" borderId="25" xfId="6" applyFont="1" applyBorder="1"/>
    <xf numFmtId="0" fontId="1" fillId="0" borderId="29" xfId="6" applyBorder="1" applyAlignment="1">
      <alignment horizontal="right" vertical="top"/>
    </xf>
    <xf numFmtId="0" fontId="1" fillId="0" borderId="29" xfId="6" applyBorder="1" applyAlignment="1">
      <alignment vertical="top"/>
    </xf>
    <xf numFmtId="0" fontId="1" fillId="0" borderId="29" xfId="6" applyBorder="1" applyAlignment="1">
      <alignment horizontal="left" vertical="top" wrapText="1"/>
    </xf>
    <xf numFmtId="0" fontId="44" fillId="0" borderId="25" xfId="6" applyFont="1" applyBorder="1" applyAlignment="1">
      <alignment horizontal="left" vertical="top"/>
    </xf>
    <xf numFmtId="0" fontId="1" fillId="0" borderId="0" xfId="6" applyAlignment="1">
      <alignment horizontal="right" vertical="top"/>
    </xf>
    <xf numFmtId="0" fontId="1" fillId="0" borderId="0" xfId="6" applyAlignment="1">
      <alignment horizontal="left" vertical="top" wrapText="1"/>
    </xf>
    <xf numFmtId="0" fontId="1" fillId="0" borderId="21" xfId="6" applyBorder="1" applyAlignment="1">
      <alignment horizontal="right" vertical="top"/>
    </xf>
    <xf numFmtId="0" fontId="1" fillId="0" borderId="21" xfId="6" applyBorder="1" applyAlignment="1">
      <alignment vertical="top"/>
    </xf>
    <xf numFmtId="0" fontId="47" fillId="4" borderId="0" xfId="6" quotePrefix="1" applyFont="1" applyFill="1" applyAlignment="1">
      <alignment vertical="top" wrapText="1"/>
    </xf>
    <xf numFmtId="0" fontId="1" fillId="0" borderId="30" xfId="6" applyBorder="1"/>
    <xf numFmtId="0" fontId="1" fillId="0" borderId="31" xfId="6" applyBorder="1"/>
    <xf numFmtId="0" fontId="44" fillId="0" borderId="32" xfId="6" applyFont="1" applyBorder="1"/>
    <xf numFmtId="0" fontId="1" fillId="9" borderId="0" xfId="6" applyFill="1" applyAlignment="1">
      <alignment horizontal="left" vertical="center" indent="2"/>
    </xf>
    <xf numFmtId="0" fontId="1" fillId="4" borderId="33" xfId="6" applyFill="1" applyBorder="1"/>
    <xf numFmtId="0" fontId="1" fillId="25" borderId="24" xfId="6" quotePrefix="1" applyFill="1" applyBorder="1" applyAlignment="1">
      <alignment vertical="top" wrapText="1"/>
    </xf>
    <xf numFmtId="0" fontId="1" fillId="4" borderId="27" xfId="6" applyFill="1" applyBorder="1"/>
    <xf numFmtId="0" fontId="43" fillId="0" borderId="28" xfId="6" applyFont="1" applyBorder="1"/>
    <xf numFmtId="0" fontId="2" fillId="0" borderId="0" xfId="6" applyFont="1" applyAlignment="1">
      <alignment horizontal="left" vertical="center" wrapText="1"/>
    </xf>
    <xf numFmtId="0" fontId="2" fillId="0" borderId="0" xfId="6" applyFont="1" applyAlignment="1">
      <alignment horizontal="left" vertical="center" indent="4"/>
    </xf>
    <xf numFmtId="0" fontId="2" fillId="0" borderId="0" xfId="6" applyFont="1" applyAlignment="1">
      <alignment horizontal="left" vertical="center" indent="2"/>
    </xf>
    <xf numFmtId="0" fontId="43" fillId="0" borderId="25" xfId="6" applyFont="1" applyBorder="1" applyAlignment="1">
      <alignment horizontal="left" vertical="center" indent="2"/>
    </xf>
    <xf numFmtId="0" fontId="1" fillId="0" borderId="34" xfId="6" applyBorder="1" applyAlignment="1">
      <alignment horizontal="left" vertical="top" wrapText="1"/>
    </xf>
    <xf numFmtId="0" fontId="44" fillId="0" borderId="24" xfId="6" applyFont="1" applyBorder="1"/>
    <xf numFmtId="0" fontId="1" fillId="0" borderId="27" xfId="6" applyBorder="1"/>
    <xf numFmtId="0" fontId="1" fillId="0" borderId="35" xfId="6" applyBorder="1" applyAlignment="1">
      <alignment vertical="top" wrapText="1"/>
    </xf>
    <xf numFmtId="0" fontId="1" fillId="0" borderId="33" xfId="6" applyBorder="1" applyAlignment="1">
      <alignment vertical="top" wrapText="1"/>
    </xf>
    <xf numFmtId="0" fontId="1" fillId="0" borderId="0" xfId="6" applyAlignment="1">
      <alignment vertical="top" wrapText="1"/>
    </xf>
    <xf numFmtId="0" fontId="1" fillId="4" borderId="31" xfId="6" applyFill="1" applyBorder="1"/>
    <xf numFmtId="0" fontId="44" fillId="4" borderId="25" xfId="6" applyFont="1" applyFill="1" applyBorder="1"/>
    <xf numFmtId="0" fontId="2" fillId="25" borderId="24" xfId="6" quotePrefix="1" applyFont="1" applyFill="1" applyBorder="1" applyAlignment="1">
      <alignment vertical="top" wrapText="1"/>
    </xf>
    <xf numFmtId="0" fontId="44" fillId="4" borderId="32" xfId="6" applyFont="1" applyFill="1" applyBorder="1"/>
    <xf numFmtId="0" fontId="1" fillId="4" borderId="26" xfId="6" applyFill="1" applyBorder="1"/>
    <xf numFmtId="0" fontId="43" fillId="0" borderId="28" xfId="6" applyFont="1" applyBorder="1" applyAlignment="1">
      <alignment horizontal="left" vertical="top" wrapText="1"/>
    </xf>
    <xf numFmtId="0" fontId="1" fillId="4" borderId="23" xfId="6" applyFill="1" applyBorder="1"/>
    <xf numFmtId="0" fontId="43" fillId="0" borderId="25" xfId="6" applyFont="1" applyBorder="1" applyAlignment="1">
      <alignment horizontal="left" vertical="top" wrapText="1"/>
    </xf>
    <xf numFmtId="0" fontId="1" fillId="4" borderId="0" xfId="6" applyFill="1" applyAlignment="1">
      <alignment vertical="top"/>
    </xf>
    <xf numFmtId="0" fontId="1" fillId="4" borderId="30" xfId="6" applyFill="1" applyBorder="1"/>
    <xf numFmtId="0" fontId="1" fillId="4" borderId="31" xfId="6" applyFill="1" applyBorder="1" applyAlignment="1">
      <alignment horizontal="left" vertical="top"/>
    </xf>
    <xf numFmtId="0" fontId="1" fillId="4" borderId="31" xfId="6" applyFill="1" applyBorder="1" applyAlignment="1">
      <alignment vertical="top"/>
    </xf>
    <xf numFmtId="0" fontId="44" fillId="4" borderId="28" xfId="6" applyFont="1" applyFill="1" applyBorder="1"/>
    <xf numFmtId="0" fontId="7" fillId="0" borderId="0" xfId="7" applyFont="1" applyAlignment="1">
      <alignment horizontal="center" vertical="center" wrapText="1"/>
    </xf>
    <xf numFmtId="0" fontId="45" fillId="0" borderId="0" xfId="7"/>
    <xf numFmtId="0" fontId="45" fillId="0" borderId="0" xfId="7" applyAlignment="1">
      <alignment horizontal="center" vertical="center" wrapText="1"/>
    </xf>
    <xf numFmtId="0" fontId="45" fillId="0" borderId="0" xfId="7"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6" fillId="0" borderId="36" xfId="7" applyFont="1" applyBorder="1" applyAlignment="1">
      <alignment horizontal="center" vertical="center" wrapText="1"/>
    </xf>
    <xf numFmtId="0" fontId="45" fillId="0" borderId="36" xfId="7" applyBorder="1" applyAlignment="1">
      <alignment horizontal="center" vertical="center" wrapText="1"/>
    </xf>
    <xf numFmtId="0" fontId="45" fillId="0" borderId="36" xfId="7" applyBorder="1"/>
    <xf numFmtId="0" fontId="6" fillId="0" borderId="36" xfId="0" applyFont="1" applyBorder="1" applyAlignment="1">
      <alignment horizontal="center" vertical="center" wrapText="1"/>
    </xf>
    <xf numFmtId="0" fontId="0" fillId="0" borderId="36" xfId="0" applyBorder="1" applyAlignment="1">
      <alignment horizontal="center" vertical="center" wrapText="1"/>
    </xf>
    <xf numFmtId="0" fontId="45" fillId="0" borderId="36" xfId="7" applyBorder="1" applyAlignment="1">
      <alignment horizontal="center" vertical="center"/>
    </xf>
    <xf numFmtId="0" fontId="0" fillId="25" borderId="24" xfId="6" quotePrefix="1" applyFont="1" applyFill="1" applyBorder="1" applyAlignment="1">
      <alignment vertical="top" wrapText="1"/>
    </xf>
    <xf numFmtId="0" fontId="47" fillId="0" borderId="0" xfId="0" applyFont="1"/>
    <xf numFmtId="2" fontId="34" fillId="0" borderId="0" xfId="1" applyNumberFormat="1" applyFont="1" applyFill="1"/>
    <xf numFmtId="0" fontId="33" fillId="26" borderId="0" xfId="1" applyFont="1" applyFill="1" applyAlignment="1">
      <alignment vertical="center" wrapText="1"/>
    </xf>
    <xf numFmtId="9" fontId="21" fillId="26" borderId="0" xfId="1" applyNumberFormat="1" applyFont="1" applyFill="1" applyAlignment="1">
      <alignment vertical="center"/>
    </xf>
    <xf numFmtId="0" fontId="0" fillId="0" borderId="0" xfId="0" applyAlignment="1">
      <alignment horizontal="left" vertical="center" wrapText="1"/>
    </xf>
    <xf numFmtId="0" fontId="2" fillId="0" borderId="0" xfId="0" applyFont="1" applyAlignment="1">
      <alignment horizontal="left" vertical="center" wrapText="1"/>
    </xf>
    <xf numFmtId="0" fontId="2" fillId="0" borderId="0" xfId="6" applyFont="1" applyAlignment="1">
      <alignment horizontal="left" vertical="top" wrapText="1"/>
    </xf>
    <xf numFmtId="0" fontId="2" fillId="0" borderId="0" xfId="6" applyFont="1" applyAlignment="1">
      <alignment horizontal="left" vertical="center" wrapText="1"/>
    </xf>
    <xf numFmtId="0" fontId="2" fillId="0" borderId="27" xfId="6" applyFont="1" applyBorder="1" applyAlignment="1">
      <alignment horizontal="left" vertical="center" wrapText="1"/>
    </xf>
    <xf numFmtId="0" fontId="47" fillId="9" borderId="0" xfId="6" applyFont="1" applyFill="1" applyAlignment="1">
      <alignment horizontal="left"/>
    </xf>
    <xf numFmtId="0" fontId="49" fillId="0" borderId="0" xfId="2" applyFont="1" applyAlignment="1">
      <alignment horizontal="left" vertical="center" wrapText="1"/>
    </xf>
    <xf numFmtId="0" fontId="2" fillId="0" borderId="0" xfId="6" applyFont="1" applyAlignment="1">
      <alignment horizontal="left" vertical="center" indent="4"/>
    </xf>
    <xf numFmtId="0" fontId="2" fillId="0" borderId="0" xfId="6" applyFont="1" applyAlignment="1">
      <alignment horizontal="left" vertical="center" indent="2"/>
    </xf>
    <xf numFmtId="0" fontId="2" fillId="0" borderId="25" xfId="6" applyFont="1" applyBorder="1" applyAlignment="1">
      <alignment horizontal="left" vertical="center" indent="2"/>
    </xf>
    <xf numFmtId="0" fontId="47" fillId="9" borderId="27" xfId="6" applyFont="1" applyFill="1" applyBorder="1" applyAlignment="1">
      <alignment horizontal="left" wrapText="1"/>
    </xf>
    <xf numFmtId="0" fontId="7" fillId="0" borderId="0" xfId="7" applyFont="1" applyAlignment="1">
      <alignment horizontal="left" vertical="center" wrapText="1"/>
    </xf>
    <xf numFmtId="0" fontId="7" fillId="0" borderId="0" xfId="0" applyFont="1" applyAlignment="1">
      <alignment horizontal="left" vertical="center" wrapText="1"/>
    </xf>
    <xf numFmtId="0" fontId="22" fillId="8" borderId="15" xfId="3" applyFont="1" applyFill="1" applyBorder="1" applyAlignment="1">
      <alignment horizontal="center" vertical="center" textRotation="45" wrapText="1"/>
    </xf>
    <xf numFmtId="0" fontId="22" fillId="8" borderId="16" xfId="3" applyFont="1" applyFill="1" applyBorder="1" applyAlignment="1">
      <alignment horizontal="center" vertical="center" textRotation="45" wrapText="1"/>
    </xf>
    <xf numFmtId="0" fontId="20" fillId="10" borderId="0" xfId="1" applyFont="1" applyFill="1" applyAlignment="1">
      <alignment horizontal="center" vertical="center"/>
    </xf>
    <xf numFmtId="0" fontId="22" fillId="8" borderId="12" xfId="3" applyFont="1" applyFill="1" applyBorder="1" applyAlignment="1">
      <alignment horizontal="center" vertical="center" textRotation="45" wrapText="1"/>
    </xf>
    <xf numFmtId="0" fontId="22" fillId="8" borderId="13" xfId="3" applyFont="1" applyFill="1" applyBorder="1" applyAlignment="1">
      <alignment horizontal="center" vertical="center" textRotation="45" wrapText="1"/>
    </xf>
    <xf numFmtId="0" fontId="22" fillId="8" borderId="14" xfId="3" applyFont="1" applyFill="1" applyBorder="1" applyAlignment="1">
      <alignment horizontal="center" vertical="center" textRotation="45" wrapText="1"/>
    </xf>
    <xf numFmtId="0" fontId="22" fillId="8" borderId="17" xfId="3" applyFont="1" applyFill="1" applyBorder="1" applyAlignment="1">
      <alignment horizontal="center" vertical="center" textRotation="45" wrapText="1"/>
    </xf>
    <xf numFmtId="0" fontId="15" fillId="8" borderId="15" xfId="3" applyFont="1" applyFill="1" applyBorder="1" applyAlignment="1">
      <alignment horizontal="center" vertical="center" textRotation="45" wrapText="1"/>
    </xf>
    <xf numFmtId="0" fontId="15" fillId="8" borderId="16" xfId="3" applyFont="1" applyFill="1" applyBorder="1" applyAlignment="1">
      <alignment horizontal="center" vertical="center" textRotation="45" wrapText="1"/>
    </xf>
    <xf numFmtId="0" fontId="13" fillId="0" borderId="37" xfId="4" applyFont="1" applyBorder="1" applyAlignment="1">
      <alignment horizontal="center" vertical="center" wrapText="1"/>
    </xf>
    <xf numFmtId="0" fontId="13" fillId="0" borderId="0" xfId="4" applyFont="1" applyBorder="1" applyAlignment="1">
      <alignment horizontal="center" vertical="center" wrapText="1"/>
    </xf>
    <xf numFmtId="0" fontId="13" fillId="0" borderId="38" xfId="4" applyFont="1" applyBorder="1" applyAlignment="1">
      <alignment horizontal="center" vertical="center" wrapText="1"/>
    </xf>
    <xf numFmtId="0" fontId="15" fillId="8" borderId="12" xfId="3" applyFont="1" applyFill="1" applyBorder="1" applyAlignment="1">
      <alignment horizontal="center" vertical="center" textRotation="45" wrapText="1"/>
    </xf>
    <xf numFmtId="0" fontId="15" fillId="8" borderId="13" xfId="3" applyFont="1" applyFill="1" applyBorder="1" applyAlignment="1">
      <alignment horizontal="center" vertical="center" textRotation="45" wrapText="1"/>
    </xf>
    <xf numFmtId="0" fontId="15" fillId="8" borderId="14" xfId="3" applyFont="1" applyFill="1" applyBorder="1" applyAlignment="1">
      <alignment horizontal="center" vertical="center" textRotation="45" wrapText="1"/>
    </xf>
    <xf numFmtId="0" fontId="15" fillId="8" borderId="17" xfId="3" applyFont="1" applyFill="1" applyBorder="1" applyAlignment="1">
      <alignment horizontal="center" vertical="center" textRotation="45" wrapText="1"/>
    </xf>
  </cellXfs>
  <cellStyles count="8">
    <cellStyle name="Hyperlink 2" xfId="2" xr:uid="{AD6F782D-CBE1-4126-8EBB-B8D7F1938C6F}"/>
    <cellStyle name="Normal" xfId="0" builtinId="0"/>
    <cellStyle name="Normal 2" xfId="1" xr:uid="{DAFA820E-90FC-4D1B-9BAB-147D3178B1F9}"/>
    <cellStyle name="Normal 2 2" xfId="6" xr:uid="{4B16D641-D86C-411F-B67A-9D433D02DD29}"/>
    <cellStyle name="Normal 3" xfId="3" xr:uid="{74C7C9F1-A981-45AA-B546-9033B0B0C045}"/>
    <cellStyle name="Normal 4" xfId="7" xr:uid="{6DD0EF0B-A356-4053-83F1-44B1C69C4A0F}"/>
    <cellStyle name="Normal 5" xfId="4" xr:uid="{EEE6EB87-DAB5-4AFA-98DF-6863501C481E}"/>
    <cellStyle name="Percent 2" xfId="5" xr:uid="{DB0A33DE-373A-4A35-B539-926FC1DE0646}"/>
  </cellStyles>
  <dxfs count="76">
    <dxf>
      <font>
        <b val="0"/>
        <i val="0"/>
        <strike val="0"/>
        <condense val="0"/>
        <extend val="0"/>
        <outline val="0"/>
        <shadow val="0"/>
        <u val="none"/>
        <vertAlign val="baseline"/>
        <sz val="11"/>
        <color rgb="FF000000"/>
        <name val="Arial"/>
        <family val="2"/>
        <scheme val="none"/>
      </font>
      <fill>
        <patternFill patternType="solid">
          <fgColor rgb="FFFFFFFF"/>
          <bgColor rgb="FFE2EFDA"/>
        </patternFill>
      </fill>
      <alignment horizontal="left" vertical="center" textRotation="0" wrapText="1" indent="0" justifyLastLine="0" shrinkToFit="0" readingOrder="0"/>
      <border>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000000"/>
        <name val="Arial"/>
        <family val="2"/>
        <scheme val="none"/>
      </font>
      <fill>
        <patternFill patternType="solid">
          <fgColor rgb="FFFFFFFF"/>
          <bgColor rgb="FFE2EFDA"/>
        </patternFill>
      </fill>
      <alignment horizontal="left" vertical="center" textRotation="0" wrapText="1" indent="0" justifyLastLine="0" shrinkToFit="0" readingOrder="0"/>
      <border>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000000"/>
        <name val="Arial"/>
        <family val="2"/>
        <scheme val="none"/>
      </font>
      <fill>
        <patternFill patternType="solid">
          <fgColor rgb="FFFFFFFF"/>
          <bgColor rgb="FFE2EFDA"/>
        </patternFill>
      </fill>
      <alignment horizontal="left" vertical="center" textRotation="0" wrapText="1" indent="0" justifyLastLine="0" shrinkToFit="0" readingOrder="0"/>
      <border>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000000"/>
        <name val="Arial"/>
        <family val="2"/>
        <scheme val="none"/>
      </font>
      <fill>
        <patternFill patternType="solid">
          <fgColor rgb="FFFFFFFF"/>
          <bgColor rgb="FFE2EFDA"/>
        </patternFill>
      </fill>
      <alignment horizontal="left" vertical="center" textRotation="0" wrapText="1" indent="0" justifyLastLine="0" shrinkToFit="0" readingOrder="0"/>
      <border>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333333"/>
        <name val="Arial"/>
        <family val="2"/>
        <scheme val="none"/>
      </font>
      <fill>
        <patternFill patternType="solid">
          <fgColor rgb="FF000000"/>
          <bgColor rgb="FFE2EFDA"/>
        </patternFill>
      </fill>
      <alignment horizontal="general" vertical="center" textRotation="0" wrapText="1" indent="0" justifyLastLine="0" shrinkToFit="0" readingOrder="0"/>
      <border>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333333"/>
        <name val="Arial"/>
        <family val="2"/>
        <scheme val="none"/>
      </font>
      <fill>
        <patternFill patternType="solid">
          <fgColor rgb="FF000000"/>
          <bgColor rgb="FFE2EFDA"/>
        </patternFill>
      </fill>
      <alignment horizontal="general" vertical="center" textRotation="0" wrapText="1" indent="0" justifyLastLine="0" shrinkToFit="0" readingOrder="0"/>
      <border>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333333"/>
        <name val="Arial"/>
        <family val="2"/>
        <scheme val="none"/>
      </font>
      <fill>
        <patternFill patternType="solid">
          <fgColor rgb="FF000000"/>
          <bgColor rgb="FFE2EFDA"/>
        </patternFill>
      </fill>
      <alignment horizontal="general" vertical="center" textRotation="0" wrapText="1" indent="0" justifyLastLine="0" shrinkToFit="0" readingOrder="0"/>
      <border>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333333"/>
        <name val="Arial"/>
        <family val="2"/>
        <scheme val="none"/>
      </font>
      <fill>
        <patternFill patternType="solid">
          <fgColor rgb="FF000000"/>
          <bgColor rgb="FFE2EFDA"/>
        </patternFill>
      </fill>
      <alignment horizontal="general" vertical="center" textRotation="0" wrapText="1" indent="0" justifyLastLine="0" shrinkToFit="0" readingOrder="0"/>
      <border>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333333"/>
        <name val="Arial"/>
        <family val="2"/>
        <scheme val="none"/>
      </font>
      <fill>
        <patternFill patternType="solid">
          <fgColor rgb="FF000000"/>
          <bgColor rgb="FFE2EFDA"/>
        </patternFill>
      </fill>
      <alignment horizontal="general" vertical="center" textRotation="0" wrapText="1" indent="0" justifyLastLine="0" shrinkToFit="0" readingOrder="0"/>
      <border>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333333"/>
        <name val="Arial"/>
        <family val="2"/>
        <scheme val="none"/>
      </font>
      <fill>
        <patternFill patternType="solid">
          <fgColor rgb="FF000000"/>
          <bgColor rgb="FFE2EFDA"/>
        </patternFill>
      </fill>
      <alignment horizontal="general" vertical="center" textRotation="0" wrapText="1" indent="0" justifyLastLine="0" shrinkToFit="0" readingOrder="0"/>
      <border>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333333"/>
        <name val="Arial"/>
        <family val="2"/>
        <scheme val="none"/>
      </font>
      <fill>
        <patternFill patternType="solid">
          <fgColor rgb="FF000000"/>
          <bgColor rgb="FFE2EFDA"/>
        </patternFill>
      </fill>
      <alignment horizontal="general" vertical="center" textRotation="0" wrapText="1" indent="0" justifyLastLine="0" shrinkToFit="0" readingOrder="0"/>
      <border>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333333"/>
        <name val="Arial"/>
        <family val="2"/>
        <scheme val="none"/>
      </font>
      <fill>
        <patternFill patternType="solid">
          <fgColor rgb="FF000000"/>
          <bgColor rgb="FFE2EFDA"/>
        </patternFill>
      </fill>
      <alignment horizontal="general" vertical="center" textRotation="0" wrapText="1" indent="0" justifyLastLine="0" shrinkToFit="0" readingOrder="0"/>
      <border>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333333"/>
        <name val="Arial"/>
        <family val="2"/>
        <scheme val="none"/>
      </font>
      <fill>
        <patternFill patternType="solid">
          <fgColor rgb="FF000000"/>
          <bgColor rgb="FFE2EFDA"/>
        </patternFill>
      </fill>
      <alignment horizontal="general" vertical="center" textRotation="0" wrapText="1" indent="0" justifyLastLine="0" shrinkToFit="0" readingOrder="0"/>
      <border>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333333"/>
        <name val="Arial"/>
        <family val="2"/>
        <scheme val="none"/>
      </font>
      <fill>
        <patternFill patternType="solid">
          <fgColor rgb="FF000000"/>
          <bgColor rgb="FFE2EFDA"/>
        </patternFill>
      </fill>
      <alignment horizontal="general" vertical="center" textRotation="0" wrapText="1" indent="0" justifyLastLine="0" shrinkToFit="0" readingOrder="0"/>
      <border>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333333"/>
        <name val="Arial"/>
        <family val="2"/>
        <scheme val="none"/>
      </font>
      <fill>
        <patternFill patternType="solid">
          <fgColor rgb="FF000000"/>
          <bgColor rgb="FFE2EFDA"/>
        </patternFill>
      </fill>
      <alignment horizontal="general" vertical="center" textRotation="0" wrapText="1" indent="0" justifyLastLine="0" shrinkToFit="0" readingOrder="0"/>
      <border>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333333"/>
        <name val="Arial"/>
        <family val="2"/>
        <scheme val="none"/>
      </font>
      <fill>
        <patternFill patternType="solid">
          <fgColor rgb="FF000000"/>
          <bgColor rgb="FFE2EFDA"/>
        </patternFill>
      </fill>
      <alignment horizontal="general" vertical="center" textRotation="0" wrapText="1" indent="0" justifyLastLine="0" shrinkToFit="0" readingOrder="0"/>
      <border>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333333"/>
        <name val="Arial"/>
        <family val="2"/>
        <scheme val="none"/>
      </font>
      <fill>
        <patternFill patternType="solid">
          <fgColor rgb="FF000000"/>
          <bgColor rgb="FFE2EFDA"/>
        </patternFill>
      </fill>
      <alignment horizontal="general" vertical="center" textRotation="0" wrapText="1" indent="0" justifyLastLine="0" shrinkToFit="0" readingOrder="0"/>
      <border>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rgb="FF333333"/>
        <name val="Arial"/>
        <family val="2"/>
        <scheme val="none"/>
      </font>
      <fill>
        <patternFill patternType="solid">
          <fgColor rgb="FF000000"/>
          <bgColor rgb="FFE2EFDA"/>
        </patternFill>
      </fill>
      <alignment horizontal="general" vertical="center" textRotation="0" wrapText="1" indent="0" justifyLastLine="0" shrinkToFit="0" readingOrder="0"/>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000000"/>
        <name val="Arial"/>
        <family val="2"/>
        <scheme val="none"/>
      </font>
      <numFmt numFmtId="1" formatCode="0"/>
      <fill>
        <patternFill patternType="solid">
          <fgColor rgb="FFFFFFFF"/>
          <bgColor rgb="FFE2EFDA"/>
        </patternFill>
      </fill>
      <alignment horizontal="general" vertical="center" textRotation="0" wrapText="1" indent="0" justifyLastLine="0" shrinkToFit="0" readingOrder="0"/>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333333"/>
        <name val="Arial"/>
        <family val="2"/>
        <scheme val="none"/>
      </font>
      <fill>
        <patternFill patternType="solid">
          <fgColor rgb="FFFFFFFF"/>
          <bgColor rgb="FFE2EFDA"/>
        </patternFill>
      </fill>
      <alignment horizontal="general" vertical="center" textRotation="0" wrapText="1" indent="0" justifyLastLine="0" shrinkToFit="0" readingOrder="0"/>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rgb="FF333333"/>
        <name val="Arial"/>
        <family val="2"/>
        <scheme val="none"/>
      </font>
      <fill>
        <patternFill patternType="solid">
          <fgColor rgb="FFFFFFFF"/>
          <bgColor rgb="FFE2EFDA"/>
        </patternFill>
      </fill>
      <alignment horizontal="general" vertical="center" textRotation="0" wrapText="1" indent="0" justifyLastLine="0" shrinkToFit="0" readingOrder="0"/>
      <border>
        <left/>
        <right style="thin">
          <color theme="0"/>
        </right>
        <top style="thin">
          <color theme="0"/>
        </top>
        <bottom style="thin">
          <color theme="0"/>
        </bottom>
        <vertical style="thin">
          <color theme="0"/>
        </vertical>
        <horizontal style="thin">
          <color theme="0"/>
        </horizontal>
      </border>
    </dxf>
    <dxf>
      <border outline="0">
        <left style="thin">
          <color rgb="FFDDDDDD"/>
        </left>
        <top style="thin">
          <color rgb="FFDDDDDD"/>
        </top>
        <bottom style="thin">
          <color rgb="FFDDDDDD"/>
        </bottom>
      </border>
    </dxf>
    <dxf>
      <font>
        <b/>
        <i val="0"/>
        <strike val="0"/>
        <condense val="0"/>
        <extend val="0"/>
        <outline val="0"/>
        <shadow val="0"/>
        <u val="none"/>
        <vertAlign val="baseline"/>
        <sz val="11"/>
        <color rgb="FF333333"/>
        <name val="Arial"/>
        <family val="2"/>
        <scheme val="none"/>
      </font>
      <fill>
        <patternFill patternType="solid">
          <fgColor rgb="FFFFFFFF"/>
          <bgColor rgb="FFE2EFDA"/>
        </patternFill>
      </fill>
      <alignment horizontal="left" vertical="center" textRotation="0" wrapText="1" indent="0" justifyLastLine="0" shrinkToFit="0" readingOrder="0"/>
    </dxf>
    <dxf>
      <border outline="0">
        <bottom style="thin">
          <color rgb="FFDDDDDD"/>
        </bottom>
      </border>
    </dxf>
    <dxf>
      <font>
        <b/>
        <i val="0"/>
        <strike val="0"/>
        <condense val="0"/>
        <extend val="0"/>
        <outline val="0"/>
        <shadow val="0"/>
        <u val="none"/>
        <vertAlign val="baseline"/>
        <sz val="11"/>
        <color rgb="FF333333"/>
        <name val="Arial"/>
        <family val="2"/>
        <scheme val="none"/>
      </font>
      <fill>
        <patternFill patternType="solid">
          <fgColor rgb="FFFFFFFF"/>
          <bgColor rgb="FFF7F7F7"/>
        </patternFill>
      </fill>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9"/>
        <color rgb="FF333333"/>
        <name val="Arial"/>
        <scheme val="none"/>
      </font>
      <numFmt numFmtId="30" formatCode="@"/>
      <fill>
        <patternFill patternType="solid">
          <fgColor rgb="FFFFFFFF"/>
          <bgColor rgb="FFFFFFFF"/>
        </patternFill>
      </fill>
      <alignment horizontal="left" vertical="bottom" textRotation="0" wrapText="0" indent="0" justifyLastLine="0" shrinkToFit="0" readingOrder="0"/>
      <border diagonalUp="0" diagonalDown="0">
        <left style="thin">
          <color rgb="FFDDDDDD"/>
        </left>
        <right style="thin">
          <color rgb="FFDDDDDD"/>
        </right>
        <top style="thin">
          <color rgb="FFDDDDDD"/>
        </top>
        <bottom style="thin">
          <color rgb="FFDDDDDD"/>
        </bottom>
        <vertical/>
        <horizontal/>
      </border>
    </dxf>
    <dxf>
      <font>
        <b val="0"/>
        <i val="0"/>
        <strike val="0"/>
        <condense val="0"/>
        <extend val="0"/>
        <outline val="0"/>
        <shadow val="0"/>
        <u val="none"/>
        <vertAlign val="baseline"/>
        <sz val="9"/>
        <color rgb="FF333333"/>
        <name val="Arial"/>
        <scheme val="none"/>
      </font>
      <numFmt numFmtId="30" formatCode="@"/>
      <fill>
        <patternFill patternType="solid">
          <fgColor rgb="FFFFFFFF"/>
          <bgColor rgb="FFFFFFFF"/>
        </patternFill>
      </fill>
      <alignment horizontal="left" vertical="bottom" textRotation="0" wrapText="0" indent="0" justifyLastLine="0" shrinkToFit="0" readingOrder="0"/>
      <border diagonalUp="0" diagonalDown="0">
        <left style="thin">
          <color rgb="FFDDDDDD"/>
        </left>
        <right style="thin">
          <color rgb="FFDDDDDD"/>
        </right>
        <top style="thin">
          <color rgb="FFDDDDDD"/>
        </top>
        <bottom style="thin">
          <color rgb="FFDDDDDD"/>
        </bottom>
        <vertical/>
        <horizontal/>
      </border>
    </dxf>
    <dxf>
      <font>
        <b val="0"/>
        <i val="0"/>
        <strike val="0"/>
        <condense val="0"/>
        <extend val="0"/>
        <outline val="0"/>
        <shadow val="0"/>
        <u val="none"/>
        <vertAlign val="baseline"/>
        <sz val="9"/>
        <color rgb="FF333333"/>
        <name val="Arial"/>
        <scheme val="none"/>
      </font>
      <numFmt numFmtId="30" formatCode="@"/>
      <fill>
        <patternFill patternType="solid">
          <fgColor rgb="FFFFFFFF"/>
          <bgColor rgb="FFFFFFFF"/>
        </patternFill>
      </fill>
      <alignment horizontal="left" vertical="bottom" textRotation="0" wrapText="0" indent="0" justifyLastLine="0" shrinkToFit="0" readingOrder="0"/>
      <border diagonalUp="0" diagonalDown="0">
        <left style="thin">
          <color rgb="FFDDDDDD"/>
        </left>
        <right style="thin">
          <color rgb="FFDDDDDD"/>
        </right>
        <top style="thin">
          <color rgb="FFDDDDDD"/>
        </top>
        <bottom style="thin">
          <color rgb="FFDDDDDD"/>
        </bottom>
        <vertical/>
        <horizontal/>
      </border>
    </dxf>
    <dxf>
      <font>
        <b val="0"/>
        <i val="0"/>
        <strike val="0"/>
        <condense val="0"/>
        <extend val="0"/>
        <outline val="0"/>
        <shadow val="0"/>
        <u val="none"/>
        <vertAlign val="baseline"/>
        <sz val="9"/>
        <color rgb="FF333333"/>
        <name val="Arial"/>
        <scheme val="none"/>
      </font>
      <numFmt numFmtId="30" formatCode="@"/>
      <fill>
        <patternFill patternType="solid">
          <fgColor rgb="FFFFFFFF"/>
          <bgColor rgb="FFFFFFFF"/>
        </patternFill>
      </fill>
      <alignment horizontal="left" vertical="bottom" textRotation="0" wrapText="0" indent="0" justifyLastLine="0" shrinkToFit="0" readingOrder="0"/>
      <border diagonalUp="0" diagonalDown="0">
        <left style="thin">
          <color rgb="FFDDDDDD"/>
        </left>
        <right style="thin">
          <color rgb="FFDDDDDD"/>
        </right>
        <top style="thin">
          <color rgb="FFDDDDDD"/>
        </top>
        <bottom style="thin">
          <color rgb="FFDDDDDD"/>
        </bottom>
        <vertical/>
        <horizontal/>
      </border>
    </dxf>
    <dxf>
      <font>
        <b val="0"/>
        <i val="0"/>
        <strike val="0"/>
        <condense val="0"/>
        <extend val="0"/>
        <outline val="0"/>
        <shadow val="0"/>
        <u val="none"/>
        <vertAlign val="baseline"/>
        <sz val="9"/>
        <color rgb="FF333333"/>
        <name val="Arial"/>
        <scheme val="none"/>
      </font>
      <numFmt numFmtId="30" formatCode="@"/>
      <fill>
        <patternFill patternType="solid">
          <fgColor rgb="FFFFFFFF"/>
          <bgColor rgb="FFFFFFFF"/>
        </patternFill>
      </fill>
      <alignment horizontal="left" vertical="bottom" textRotation="0" wrapText="0" indent="0" justifyLastLine="0" shrinkToFit="0" readingOrder="0"/>
      <border diagonalUp="0" diagonalDown="0">
        <left style="thin">
          <color rgb="FFDDDDDD"/>
        </left>
        <right style="thin">
          <color rgb="FFDDDDDD"/>
        </right>
        <top style="thin">
          <color rgb="FFDDDDDD"/>
        </top>
        <bottom style="thin">
          <color rgb="FFDDDDDD"/>
        </bottom>
        <vertical/>
        <horizontal/>
      </border>
    </dxf>
    <dxf>
      <font>
        <b val="0"/>
        <i val="0"/>
        <strike val="0"/>
        <condense val="0"/>
        <extend val="0"/>
        <outline val="0"/>
        <shadow val="0"/>
        <u val="none"/>
        <vertAlign val="baseline"/>
        <sz val="9"/>
        <color rgb="FF333333"/>
        <name val="Arial"/>
        <scheme val="none"/>
      </font>
      <numFmt numFmtId="30" formatCode="@"/>
      <fill>
        <patternFill patternType="solid">
          <fgColor rgb="FFFFFFFF"/>
          <bgColor rgb="FFFFFFFF"/>
        </patternFill>
      </fill>
      <alignment horizontal="left" vertical="bottom" textRotation="0" wrapText="0" indent="0" justifyLastLine="0" shrinkToFit="0" readingOrder="0"/>
      <border diagonalUp="0" diagonalDown="0">
        <left style="thin">
          <color rgb="FFDDDDDD"/>
        </left>
        <right style="thin">
          <color rgb="FFDDDDDD"/>
        </right>
        <top style="thin">
          <color rgb="FFDDDDDD"/>
        </top>
        <bottom style="thin">
          <color rgb="FFDDDDDD"/>
        </bottom>
        <vertical/>
        <horizontal/>
      </border>
    </dxf>
    <dxf>
      <font>
        <b val="0"/>
        <i val="0"/>
        <strike val="0"/>
        <condense val="0"/>
        <extend val="0"/>
        <outline val="0"/>
        <shadow val="0"/>
        <u val="none"/>
        <vertAlign val="baseline"/>
        <sz val="9"/>
        <color rgb="FF333333"/>
        <name val="Arial"/>
        <scheme val="none"/>
      </font>
      <numFmt numFmtId="30" formatCode="@"/>
      <fill>
        <patternFill patternType="solid">
          <fgColor rgb="FFFFFFFF"/>
          <bgColor rgb="FFFFFFFF"/>
        </patternFill>
      </fill>
      <alignment horizontal="left" vertical="bottom" textRotation="0" wrapText="0" indent="0" justifyLastLine="0" shrinkToFit="0" readingOrder="0"/>
      <border diagonalUp="0" diagonalDown="0">
        <left style="thin">
          <color rgb="FFDDDDDD"/>
        </left>
        <right style="thin">
          <color rgb="FFDDDDDD"/>
        </right>
        <top style="thin">
          <color rgb="FFDDDDDD"/>
        </top>
        <bottom style="thin">
          <color rgb="FFDDDDDD"/>
        </bottom>
        <vertical/>
        <horizontal/>
      </border>
    </dxf>
    <dxf>
      <font>
        <b val="0"/>
        <i val="0"/>
        <strike val="0"/>
        <condense val="0"/>
        <extend val="0"/>
        <outline val="0"/>
        <shadow val="0"/>
        <u val="none"/>
        <vertAlign val="baseline"/>
        <sz val="9"/>
        <color rgb="FF333333"/>
        <name val="Arial"/>
        <scheme val="none"/>
      </font>
      <numFmt numFmtId="30" formatCode="@"/>
      <fill>
        <patternFill patternType="solid">
          <fgColor rgb="FFFFFFFF"/>
          <bgColor rgb="FFFFFFFF"/>
        </patternFill>
      </fill>
      <alignment horizontal="left" vertical="bottom" textRotation="0" wrapText="0" indent="0" justifyLastLine="0" shrinkToFit="0" readingOrder="0"/>
      <border diagonalUp="0" diagonalDown="0">
        <left style="thin">
          <color rgb="FFDDDDDD"/>
        </left>
        <right style="thin">
          <color rgb="FFDDDDDD"/>
        </right>
        <top style="thin">
          <color rgb="FFDDDDDD"/>
        </top>
        <bottom style="thin">
          <color rgb="FFDDDDDD"/>
        </bottom>
        <vertical/>
        <horizontal/>
      </border>
    </dxf>
    <dxf>
      <font>
        <b val="0"/>
        <i val="0"/>
        <strike val="0"/>
        <condense val="0"/>
        <extend val="0"/>
        <outline val="0"/>
        <shadow val="0"/>
        <u val="none"/>
        <vertAlign val="baseline"/>
        <sz val="9"/>
        <color rgb="FF333333"/>
        <name val="Arial"/>
        <scheme val="none"/>
      </font>
      <numFmt numFmtId="30" formatCode="@"/>
      <fill>
        <patternFill patternType="solid">
          <fgColor rgb="FFFFFFFF"/>
          <bgColor rgb="FFFFFFFF"/>
        </patternFill>
      </fill>
      <alignment horizontal="left" vertical="bottom" textRotation="0" wrapText="0" indent="0" justifyLastLine="0" shrinkToFit="0" readingOrder="0"/>
      <border diagonalUp="0" diagonalDown="0">
        <left style="thin">
          <color rgb="FFDDDDDD"/>
        </left>
        <right style="thin">
          <color rgb="FFDDDDDD"/>
        </right>
        <top style="thin">
          <color rgb="FFDDDDDD"/>
        </top>
        <bottom style="thin">
          <color rgb="FFDDDDDD"/>
        </bottom>
        <vertical/>
        <horizontal/>
      </border>
    </dxf>
    <dxf>
      <font>
        <b val="0"/>
        <i val="0"/>
        <strike val="0"/>
        <condense val="0"/>
        <extend val="0"/>
        <outline val="0"/>
        <shadow val="0"/>
        <u val="none"/>
        <vertAlign val="baseline"/>
        <sz val="9"/>
        <color rgb="FF333333"/>
        <name val="Arial"/>
        <scheme val="none"/>
      </font>
      <numFmt numFmtId="30" formatCode="@"/>
      <fill>
        <patternFill patternType="solid">
          <fgColor rgb="FFFFFFFF"/>
          <bgColor rgb="FFFFFFFF"/>
        </patternFill>
      </fill>
      <alignment horizontal="left" vertical="bottom" textRotation="0" wrapText="0" indent="0" justifyLastLine="0" shrinkToFit="0" readingOrder="0"/>
      <border diagonalUp="0" diagonalDown="0">
        <left style="thin">
          <color rgb="FFDDDDDD"/>
        </left>
        <right style="thin">
          <color rgb="FFDDDDDD"/>
        </right>
        <top style="thin">
          <color rgb="FFDDDDDD"/>
        </top>
        <bottom style="thin">
          <color rgb="FFDDDDDD"/>
        </bottom>
        <vertical/>
        <horizontal/>
      </border>
    </dxf>
    <dxf>
      <font>
        <b val="0"/>
        <i val="0"/>
        <strike val="0"/>
        <condense val="0"/>
        <extend val="0"/>
        <outline val="0"/>
        <shadow val="0"/>
        <u val="none"/>
        <vertAlign val="baseline"/>
        <sz val="9"/>
        <color rgb="FF333333"/>
        <name val="Arial"/>
        <scheme val="none"/>
      </font>
      <numFmt numFmtId="30" formatCode="@"/>
      <fill>
        <patternFill patternType="solid">
          <fgColor rgb="FFFFFFFF"/>
          <bgColor rgb="FFFFFFFF"/>
        </patternFill>
      </fill>
      <alignment horizontal="left" vertical="bottom" textRotation="0" wrapText="0" indent="0" justifyLastLine="0" shrinkToFit="0" readingOrder="0"/>
      <border diagonalUp="0" diagonalDown="0">
        <left style="thin">
          <color rgb="FFDDDDDD"/>
        </left>
        <right style="thin">
          <color rgb="FFDDDDDD"/>
        </right>
        <top style="thin">
          <color rgb="FFDDDDDD"/>
        </top>
        <bottom style="thin">
          <color rgb="FFDDDDDD"/>
        </bottom>
        <vertical/>
        <horizontal/>
      </border>
    </dxf>
    <dxf>
      <font>
        <b val="0"/>
        <i val="0"/>
        <strike val="0"/>
        <condense val="0"/>
        <extend val="0"/>
        <outline val="0"/>
        <shadow val="0"/>
        <u val="none"/>
        <vertAlign val="baseline"/>
        <sz val="9"/>
        <color rgb="FF333333"/>
        <name val="Arial"/>
        <scheme val="none"/>
      </font>
      <numFmt numFmtId="30" formatCode="@"/>
      <fill>
        <patternFill patternType="solid">
          <fgColor rgb="FFFFFFFF"/>
          <bgColor rgb="FFFFFFFF"/>
        </patternFill>
      </fill>
      <alignment horizontal="left" vertical="bottom" textRotation="0" wrapText="0" indent="0" justifyLastLine="0" shrinkToFit="0" readingOrder="0"/>
      <border diagonalUp="0" diagonalDown="0">
        <left style="thin">
          <color rgb="FFDDDDDD"/>
        </left>
        <right style="thin">
          <color rgb="FFDDDDDD"/>
        </right>
        <top style="thin">
          <color rgb="FFDDDDDD"/>
        </top>
        <bottom style="thin">
          <color rgb="FFDDDDDD"/>
        </bottom>
        <vertical/>
        <horizontal/>
      </border>
    </dxf>
    <dxf>
      <font>
        <b val="0"/>
        <i val="0"/>
        <strike val="0"/>
        <condense val="0"/>
        <extend val="0"/>
        <outline val="0"/>
        <shadow val="0"/>
        <u val="none"/>
        <vertAlign val="baseline"/>
        <sz val="9"/>
        <color rgb="FF333333"/>
        <name val="Arial"/>
        <scheme val="none"/>
      </font>
      <fill>
        <patternFill patternType="solid">
          <fgColor rgb="FFFFFFFF"/>
          <bgColor rgb="FFFFFFFF"/>
        </patternFill>
      </fill>
      <alignment horizontal="right" vertical="bottom" textRotation="0" wrapText="0" indent="0" justifyLastLine="0" shrinkToFit="0" readingOrder="0"/>
      <border diagonalUp="0" diagonalDown="0">
        <left style="thin">
          <color rgb="FFDDDDDD"/>
        </left>
        <right/>
        <top style="thin">
          <color rgb="FFDDDDDD"/>
        </top>
        <bottom style="thin">
          <color rgb="FFDDDDDD"/>
        </bottom>
        <vertical/>
        <horizontal/>
      </border>
    </dxf>
    <dxf>
      <font>
        <b val="0"/>
        <i val="0"/>
        <strike val="0"/>
        <condense val="0"/>
        <extend val="0"/>
        <outline val="0"/>
        <shadow val="0"/>
        <u val="none"/>
        <vertAlign val="baseline"/>
        <sz val="9"/>
        <color rgb="FF333333"/>
        <name val="Arial"/>
        <scheme val="none"/>
      </font>
      <numFmt numFmtId="30" formatCode="@"/>
      <fill>
        <patternFill patternType="solid">
          <fgColor rgb="FFFFFFFF"/>
          <bgColor rgb="FFFFFFFF"/>
        </patternFill>
      </fill>
      <alignment horizontal="left" vertical="bottom" textRotation="0" wrapText="0" indent="0" justifyLastLine="0" shrinkToFit="0" readingOrder="0"/>
      <border diagonalUp="0" diagonalDown="0">
        <left style="thin">
          <color rgb="FFDDDDDD"/>
        </left>
        <right style="thin">
          <color rgb="FFDDDDDD"/>
        </right>
        <top style="thin">
          <color rgb="FFDDDDDD"/>
        </top>
        <bottom style="thin">
          <color rgb="FFDDDDDD"/>
        </bottom>
        <vertical/>
        <horizontal/>
      </border>
    </dxf>
    <dxf>
      <font>
        <b val="0"/>
        <i val="0"/>
        <strike val="0"/>
        <condense val="0"/>
        <extend val="0"/>
        <outline val="0"/>
        <shadow val="0"/>
        <u val="none"/>
        <vertAlign val="baseline"/>
        <sz val="9"/>
        <color rgb="FF333333"/>
        <name val="Arial"/>
        <scheme val="none"/>
      </font>
      <numFmt numFmtId="30" formatCode="@"/>
      <fill>
        <patternFill patternType="solid">
          <fgColor rgb="FFFFFFFF"/>
          <bgColor rgb="FFFFFFFF"/>
        </patternFill>
      </fill>
      <alignment horizontal="left" vertical="bottom" textRotation="0" wrapText="0" indent="0" justifyLastLine="0" shrinkToFit="0" readingOrder="0"/>
      <border diagonalUp="0" diagonalDown="0">
        <left style="thin">
          <color rgb="FFDDDDDD"/>
        </left>
        <right style="thin">
          <color rgb="FFDDDDDD"/>
        </right>
        <top style="thin">
          <color rgb="FFDDDDDD"/>
        </top>
        <bottom style="thin">
          <color rgb="FFDDDDDD"/>
        </bottom>
        <vertical/>
        <horizontal/>
      </border>
    </dxf>
    <dxf>
      <font>
        <b val="0"/>
        <i val="0"/>
        <strike val="0"/>
        <condense val="0"/>
        <extend val="0"/>
        <outline val="0"/>
        <shadow val="0"/>
        <u val="none"/>
        <vertAlign val="baseline"/>
        <sz val="9"/>
        <color rgb="FF333333"/>
        <name val="Arial"/>
        <scheme val="none"/>
      </font>
      <numFmt numFmtId="30" formatCode="@"/>
      <fill>
        <patternFill patternType="solid">
          <fgColor rgb="FFFFFFFF"/>
          <bgColor rgb="FFFFFFFF"/>
        </patternFill>
      </fill>
      <alignment horizontal="left" vertical="bottom" textRotation="0" wrapText="0" indent="0" justifyLastLine="0" shrinkToFit="0" readingOrder="0"/>
      <border diagonalUp="0" diagonalDown="0">
        <left style="thin">
          <color rgb="FFDDDDDD"/>
        </left>
        <right style="thin">
          <color rgb="FFDDDDDD"/>
        </right>
        <top style="thin">
          <color rgb="FFDDDDDD"/>
        </top>
        <bottom style="thin">
          <color rgb="FFDDDDDD"/>
        </bottom>
        <vertical/>
        <horizontal/>
      </border>
    </dxf>
    <dxf>
      <font>
        <b val="0"/>
        <i val="0"/>
        <strike val="0"/>
        <condense val="0"/>
        <extend val="0"/>
        <outline val="0"/>
        <shadow val="0"/>
        <u val="none"/>
        <vertAlign val="baseline"/>
        <sz val="9"/>
        <color rgb="FF333333"/>
        <name val="Arial"/>
        <scheme val="none"/>
      </font>
      <numFmt numFmtId="30" formatCode="@"/>
      <fill>
        <patternFill patternType="solid">
          <fgColor rgb="FFFFFFFF"/>
          <bgColor rgb="FFFFFFFF"/>
        </patternFill>
      </fill>
      <alignment horizontal="left" vertical="bottom" textRotation="0" wrapText="0" indent="0" justifyLastLine="0" shrinkToFit="0" readingOrder="0"/>
      <border diagonalUp="0" diagonalDown="0">
        <left style="thin">
          <color rgb="FFDDDDDD"/>
        </left>
        <right style="thin">
          <color rgb="FFDDDDDD"/>
        </right>
        <top style="thin">
          <color rgb="FFDDDDDD"/>
        </top>
        <bottom style="thin">
          <color rgb="FFDDDDDD"/>
        </bottom>
        <vertical/>
        <horizontal/>
      </border>
    </dxf>
    <dxf>
      <font>
        <b val="0"/>
        <i val="0"/>
        <strike val="0"/>
        <condense val="0"/>
        <extend val="0"/>
        <outline val="0"/>
        <shadow val="0"/>
        <u val="none"/>
        <vertAlign val="baseline"/>
        <sz val="9"/>
        <color rgb="FF333333"/>
        <name val="Arial"/>
        <scheme val="none"/>
      </font>
      <numFmt numFmtId="30" formatCode="@"/>
      <fill>
        <patternFill patternType="solid">
          <fgColor rgb="FFFFFFFF"/>
          <bgColor rgb="FFFFFFFF"/>
        </patternFill>
      </fill>
      <alignment horizontal="left" vertical="bottom" textRotation="0" wrapText="0" indent="0" justifyLastLine="0" shrinkToFit="0" readingOrder="0"/>
      <border diagonalUp="0" diagonalDown="0">
        <left style="thin">
          <color rgb="FFDDDDDD"/>
        </left>
        <right style="thin">
          <color rgb="FFDDDDDD"/>
        </right>
        <top style="thin">
          <color rgb="FFDDDDDD"/>
        </top>
        <bottom style="thin">
          <color rgb="FFDDDDDD"/>
        </bottom>
        <vertical/>
        <horizontal/>
      </border>
    </dxf>
    <dxf>
      <border outline="0">
        <top style="thin">
          <color rgb="FFDDDDDD"/>
        </top>
      </border>
    </dxf>
    <dxf>
      <border outline="0">
        <left style="thin">
          <color rgb="FFDDDDDD"/>
        </left>
        <right style="thin">
          <color rgb="FFDDDDDD"/>
        </right>
        <top style="thin">
          <color rgb="FFDDDDDD"/>
        </top>
        <bottom style="thin">
          <color rgb="FFDDDDDD"/>
        </bottom>
      </border>
    </dxf>
    <dxf>
      <font>
        <b val="0"/>
        <i val="0"/>
        <strike val="0"/>
        <condense val="0"/>
        <extend val="0"/>
        <outline val="0"/>
        <shadow val="0"/>
        <u val="none"/>
        <vertAlign val="baseline"/>
        <sz val="9"/>
        <color rgb="FF333333"/>
        <name val="Arial"/>
        <scheme val="none"/>
      </font>
      <fill>
        <patternFill patternType="solid">
          <fgColor rgb="FFFFFFFF"/>
          <bgColor rgb="FFFFFFFF"/>
        </patternFill>
      </fill>
      <alignment horizontal="left" vertical="bottom" textRotation="0" wrapText="0" indent="0" justifyLastLine="0" shrinkToFit="0" readingOrder="0"/>
    </dxf>
    <dxf>
      <border outline="0">
        <bottom style="thin">
          <color rgb="FFDDDDDD"/>
        </bottom>
      </border>
    </dxf>
    <dxf>
      <font>
        <b val="0"/>
        <i val="0"/>
        <strike val="0"/>
        <condense val="0"/>
        <extend val="0"/>
        <outline val="0"/>
        <shadow val="0"/>
        <u val="none"/>
        <vertAlign val="baseline"/>
        <sz val="9"/>
        <color rgb="FF333333"/>
        <name val="Arial"/>
        <scheme val="none"/>
      </font>
      <numFmt numFmtId="30" formatCode="@"/>
      <fill>
        <patternFill patternType="solid">
          <fgColor rgb="FFFFFFFF"/>
          <bgColor rgb="FFF7F7F7"/>
        </patternFill>
      </fill>
      <alignment horizontal="left" vertical="bottom" textRotation="0" wrapText="0" indent="0" justifyLastLine="0" shrinkToFit="0" readingOrder="0"/>
      <border diagonalUp="0" diagonalDown="0" outline="0">
        <left style="thin">
          <color rgb="FFDDDDDD"/>
        </left>
        <right style="thin">
          <color rgb="FFDDDDDD"/>
        </right>
        <top/>
        <bottom/>
      </border>
    </dxf>
    <dxf>
      <fill>
        <patternFill>
          <bgColor rgb="FFFFC000"/>
        </patternFill>
      </fill>
    </dxf>
    <dxf>
      <fill>
        <patternFill>
          <bgColor theme="9"/>
        </patternFill>
      </fill>
    </dxf>
    <dxf>
      <font>
        <b val="0"/>
        <i val="0"/>
        <strike val="0"/>
        <condense val="0"/>
        <extend val="0"/>
        <outline val="0"/>
        <shadow val="0"/>
        <u val="none"/>
        <vertAlign val="baseline"/>
        <sz val="10"/>
        <color rgb="FF000000"/>
        <name val="Arial"/>
        <family val="2"/>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1" hidden="0"/>
    </dxf>
    <dxf>
      <font>
        <strike val="0"/>
        <outline val="0"/>
        <shadow val="0"/>
        <u val="none"/>
        <vertAlign val="baseline"/>
        <sz val="10"/>
      </font>
      <alignment horizontal="general" vertical="bottom" textRotation="0" wrapText="1" indent="0" justifyLastLine="0" shrinkToFit="0" readingOrder="0"/>
    </dxf>
    <dxf>
      <font>
        <b val="0"/>
        <i val="0"/>
        <strike val="0"/>
        <condense val="0"/>
        <extend val="0"/>
        <outline val="0"/>
        <shadow val="0"/>
        <u val="none"/>
        <vertAlign val="baseline"/>
        <sz val="10"/>
        <color rgb="FF000000"/>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0"/>
        <color rgb="FF000000"/>
        <name val="Arial"/>
        <family val="2"/>
        <scheme val="none"/>
      </font>
      <alignment horizontal="general" vertical="bottom" textRotation="0" wrapText="1" indent="0" justifyLastLine="0" shrinkToFit="0" readingOrder="0"/>
    </dxf>
    <dxf>
      <font>
        <strike val="0"/>
        <outline val="0"/>
        <shadow val="0"/>
        <u val="none"/>
        <vertAlign val="baseline"/>
        <sz val="10"/>
      </font>
      <alignment horizontal="general" vertical="bottom" textRotation="0" wrapText="1"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0"/>
        <color rgb="FF000000"/>
        <name val="Arial"/>
        <family val="2"/>
        <scheme val="none"/>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0"/>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rgb="FF000000"/>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0"/>
        <color rgb="FF000000"/>
        <name val="Arial"/>
        <family val="2"/>
        <scheme val="none"/>
      </font>
      <alignment horizontal="general" vertical="bottom" textRotation="0" wrapText="1" indent="0" justifyLastLine="0" shrinkToFit="0" readingOrder="0"/>
    </dxf>
    <dxf>
      <font>
        <strike val="0"/>
        <outline val="0"/>
        <shadow val="0"/>
        <u val="none"/>
        <vertAlign val="baseline"/>
        <sz val="10"/>
      </font>
      <alignment horizontal="general" vertical="bottom" textRotation="0" wrapText="1" indent="0" justifyLastLine="0" shrinkToFit="0" readingOrder="0"/>
    </dxf>
    <dxf>
      <font>
        <b val="0"/>
        <i val="0"/>
        <strike val="0"/>
        <condense val="0"/>
        <extend val="0"/>
        <outline val="0"/>
        <shadow val="0"/>
        <u val="none"/>
        <vertAlign val="baseline"/>
        <sz val="10"/>
        <color rgb="FF000000"/>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0"/>
        <color rgb="FF000000"/>
        <name val="Arial"/>
        <family val="2"/>
        <scheme val="none"/>
      </font>
      <alignment horizontal="general" vertical="bottom" textRotation="0" wrapText="1" indent="0" justifyLastLine="0" shrinkToFit="0" readingOrder="0"/>
    </dxf>
    <dxf>
      <font>
        <strike val="0"/>
        <outline val="0"/>
        <shadow val="0"/>
        <u val="none"/>
        <vertAlign val="baseline"/>
        <sz val="10"/>
      </font>
      <alignment horizontal="general" vertical="bottom" textRotation="0" wrapText="1" indent="0" justifyLastLine="0" shrinkToFit="0" readingOrder="0"/>
    </dxf>
    <dxf>
      <font>
        <b/>
        <i val="0"/>
        <strike val="0"/>
        <condense val="0"/>
        <extend val="0"/>
        <outline val="0"/>
        <shadow val="0"/>
        <u val="none"/>
        <vertAlign val="baseline"/>
        <sz val="10"/>
        <color rgb="FF000000"/>
        <name val="Calibri"/>
        <family val="2"/>
        <scheme val="none"/>
      </font>
      <alignment horizontal="left" vertical="center" textRotation="0" wrapText="1" indent="0" justifyLastLine="0" shrinkToFit="0" readingOrder="0"/>
      <border diagonalUp="0" diagonalDown="0" outline="0">
        <left/>
        <right style="thin">
          <color rgb="FF0070C0"/>
        </right>
        <top/>
        <bottom/>
      </border>
    </dxf>
    <dxf>
      <font>
        <b val="0"/>
        <i val="0"/>
        <strike val="0"/>
        <condense val="0"/>
        <extend val="0"/>
        <outline val="0"/>
        <shadow val="0"/>
        <u val="none"/>
        <vertAlign val="baseline"/>
        <sz val="10"/>
        <color auto="1"/>
        <name val="Arial"/>
        <family val="2"/>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0"/>
        <color rgb="FF000000"/>
        <name val="Calibri"/>
        <family val="2"/>
        <scheme val="none"/>
      </font>
      <alignment horizontal="left" vertical="center" textRotation="0" wrapText="1" indent="0" justifyLastLine="0" shrinkToFit="0" readingOrder="0"/>
      <border diagonalUp="0" diagonalDown="0" outline="0">
        <left/>
        <right style="thin">
          <color rgb="FF0070C0"/>
        </right>
        <top/>
        <bottom/>
      </border>
    </dxf>
    <dxf>
      <font>
        <b/>
        <strike val="0"/>
        <outline val="0"/>
        <shadow val="0"/>
        <u val="none"/>
        <vertAlign val="baseline"/>
        <sz val="10"/>
        <name val="Calibri"/>
        <family val="2"/>
        <scheme val="none"/>
      </font>
      <alignment horizontal="left" vertical="center" textRotation="0" wrapText="1" indent="0" justifyLastLine="0" shrinkToFit="0" readingOrder="0"/>
      <border diagonalUp="0" diagonalDown="0" outline="0">
        <left/>
        <right style="thin">
          <color rgb="FF0070C0"/>
        </right>
        <top/>
        <bottom/>
      </border>
    </dxf>
    <dxf>
      <font>
        <strike val="0"/>
        <outline val="0"/>
        <shadow val="0"/>
        <u val="none"/>
        <vertAlign val="baseline"/>
        <sz val="10"/>
      </font>
      <alignment horizontal="general" vertical="bottom" textRotation="0" wrapText="1" indent="0" justifyLastLine="0" shrinkToFit="0" readingOrder="0"/>
    </dxf>
    <dxf>
      <font>
        <strike val="0"/>
        <outline val="0"/>
        <shadow val="0"/>
        <u val="none"/>
        <vertAlign val="baseline"/>
        <sz val="10"/>
        <color rgb="FF000000"/>
        <name val="Arial"/>
        <scheme val="none"/>
      </font>
      <fill>
        <patternFill patternType="none">
          <fgColor indexed="64"/>
          <bgColor auto="1"/>
        </patternFill>
      </fill>
      <alignment horizontal="general" vertical="center" textRotation="0" wrapText="1" indent="0" justifyLastLine="0" shrinkToFit="0" readingOrder="0"/>
    </dxf>
    <dxf>
      <font>
        <b/>
        <i val="0"/>
        <color rgb="FF00B050"/>
      </font>
      <fill>
        <patternFill>
          <bgColor theme="9" tint="0.79998168889431442"/>
        </patternFill>
      </fill>
    </dxf>
    <dxf>
      <font>
        <color rgb="FFFF0000"/>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F6" lockText="1"/>
</file>

<file path=xl/ctrlProps/ctrlProp10.xml><?xml version="1.0" encoding="utf-8"?>
<formControlPr xmlns="http://schemas.microsoft.com/office/spreadsheetml/2009/9/main" objectType="CheckBox" fmlaLink="$F$42" lockText="1"/>
</file>

<file path=xl/ctrlProps/ctrlProp11.xml><?xml version="1.0" encoding="utf-8"?>
<formControlPr xmlns="http://schemas.microsoft.com/office/spreadsheetml/2009/9/main" objectType="CheckBox" fmlaLink="$F$50" lockText="1"/>
</file>

<file path=xl/ctrlProps/ctrlProp12.xml><?xml version="1.0" encoding="utf-8"?>
<formControlPr xmlns="http://schemas.microsoft.com/office/spreadsheetml/2009/9/main" objectType="CheckBox" fmlaLink="$F$38" lockText="1"/>
</file>

<file path=xl/ctrlProps/ctrlProp13.xml><?xml version="1.0" encoding="utf-8"?>
<formControlPr xmlns="http://schemas.microsoft.com/office/spreadsheetml/2009/9/main" objectType="CheckBox" fmlaLink="$F$93" lockText="1"/>
</file>

<file path=xl/ctrlProps/ctrlProp14.xml><?xml version="1.0" encoding="utf-8"?>
<formControlPr xmlns="http://schemas.microsoft.com/office/spreadsheetml/2009/9/main" objectType="CheckBox" fmlaLink="$F$94" lockText="1"/>
</file>

<file path=xl/ctrlProps/ctrlProp15.xml><?xml version="1.0" encoding="utf-8"?>
<formControlPr xmlns="http://schemas.microsoft.com/office/spreadsheetml/2009/9/main" objectType="CheckBox" fmlaLink="$F$92" lockText="1"/>
</file>

<file path=xl/ctrlProps/ctrlProp16.xml><?xml version="1.0" encoding="utf-8"?>
<formControlPr xmlns="http://schemas.microsoft.com/office/spreadsheetml/2009/9/main" objectType="CheckBox" fmlaLink="$F103" lockText="1"/>
</file>

<file path=xl/ctrlProps/ctrlProp17.xml><?xml version="1.0" encoding="utf-8"?>
<formControlPr xmlns="http://schemas.microsoft.com/office/spreadsheetml/2009/9/main" objectType="CheckBox" fmlaLink="$F104" lockText="1"/>
</file>

<file path=xl/ctrlProps/ctrlProp18.xml><?xml version="1.0" encoding="utf-8"?>
<formControlPr xmlns="http://schemas.microsoft.com/office/spreadsheetml/2009/9/main" objectType="CheckBox" fmlaLink="$F106" lockText="1"/>
</file>

<file path=xl/ctrlProps/ctrlProp19.xml><?xml version="1.0" encoding="utf-8"?>
<formControlPr xmlns="http://schemas.microsoft.com/office/spreadsheetml/2009/9/main" objectType="CheckBox" fmlaLink="$F105" lockText="1"/>
</file>

<file path=xl/ctrlProps/ctrlProp2.xml><?xml version="1.0" encoding="utf-8"?>
<formControlPr xmlns="http://schemas.microsoft.com/office/spreadsheetml/2009/9/main" objectType="CheckBox" fmlaLink="$F7" lockText="1"/>
</file>

<file path=xl/ctrlProps/ctrlProp20.xml><?xml version="1.0" encoding="utf-8"?>
<formControlPr xmlns="http://schemas.microsoft.com/office/spreadsheetml/2009/9/main" objectType="CheckBox" fmlaLink="$F107" lockText="1"/>
</file>

<file path=xl/ctrlProps/ctrlProp21.xml><?xml version="1.0" encoding="utf-8"?>
<formControlPr xmlns="http://schemas.microsoft.com/office/spreadsheetml/2009/9/main" objectType="CheckBox" fmlaLink="$F$102" lockText="1"/>
</file>

<file path=xl/ctrlProps/ctrlProp22.xml><?xml version="1.0" encoding="utf-8"?>
<formControlPr xmlns="http://schemas.microsoft.com/office/spreadsheetml/2009/9/main" objectType="CheckBox" fmlaLink="$F120" lockText="1"/>
</file>

<file path=xl/ctrlProps/ctrlProp23.xml><?xml version="1.0" encoding="utf-8"?>
<formControlPr xmlns="http://schemas.microsoft.com/office/spreadsheetml/2009/9/main" objectType="CheckBox" fmlaLink="$F121" lockText="1"/>
</file>

<file path=xl/ctrlProps/ctrlProp24.xml><?xml version="1.0" encoding="utf-8"?>
<formControlPr xmlns="http://schemas.microsoft.com/office/spreadsheetml/2009/9/main" objectType="CheckBox" fmlaLink="$F123" lockText="1"/>
</file>

<file path=xl/ctrlProps/ctrlProp25.xml><?xml version="1.0" encoding="utf-8"?>
<formControlPr xmlns="http://schemas.microsoft.com/office/spreadsheetml/2009/9/main" objectType="CheckBox" fmlaLink="$F122" lockText="1"/>
</file>

<file path=xl/ctrlProps/ctrlProp26.xml><?xml version="1.0" encoding="utf-8"?>
<formControlPr xmlns="http://schemas.microsoft.com/office/spreadsheetml/2009/9/main" objectType="CheckBox" fmlaLink="$F124" lockText="1"/>
</file>

<file path=xl/ctrlProps/ctrlProp27.xml><?xml version="1.0" encoding="utf-8"?>
<formControlPr xmlns="http://schemas.microsoft.com/office/spreadsheetml/2009/9/main" objectType="CheckBox" fmlaLink="$F$119" lockText="1"/>
</file>

<file path=xl/ctrlProps/ctrlProp28.xml><?xml version="1.0" encoding="utf-8"?>
<formControlPr xmlns="http://schemas.microsoft.com/office/spreadsheetml/2009/9/main" objectType="CheckBox" fmlaLink="$F$46" lockText="1"/>
</file>

<file path=xl/ctrlProps/ctrlProp29.xml><?xml version="1.0" encoding="utf-8"?>
<formControlPr xmlns="http://schemas.microsoft.com/office/spreadsheetml/2009/9/main" objectType="CheckBox" fmlaLink="$F$54" lockText="1"/>
</file>

<file path=xl/ctrlProps/ctrlProp3.xml><?xml version="1.0" encoding="utf-8"?>
<formControlPr xmlns="http://schemas.microsoft.com/office/spreadsheetml/2009/9/main" objectType="CheckBox" fmlaLink="$F9" lockText="1"/>
</file>

<file path=xl/ctrlProps/ctrlProp4.xml><?xml version="1.0" encoding="utf-8"?>
<formControlPr xmlns="http://schemas.microsoft.com/office/spreadsheetml/2009/9/main" objectType="CheckBox" fmlaLink="$F8" lockText="1"/>
</file>

<file path=xl/ctrlProps/ctrlProp5.xml><?xml version="1.0" encoding="utf-8"?>
<formControlPr xmlns="http://schemas.microsoft.com/office/spreadsheetml/2009/9/main" objectType="CheckBox" fmlaLink="$F10" lockText="1"/>
</file>

<file path=xl/ctrlProps/ctrlProp6.xml><?xml version="1.0" encoding="utf-8"?>
<formControlPr xmlns="http://schemas.microsoft.com/office/spreadsheetml/2009/9/main" objectType="CheckBox" fmlaLink="$F5" lockText="1"/>
</file>

<file path=xl/ctrlProps/ctrlProp7.xml><?xml version="1.0" encoding="utf-8"?>
<formControlPr xmlns="http://schemas.microsoft.com/office/spreadsheetml/2009/9/main" objectType="CheckBox" fmlaLink="$F$22" lockText="1"/>
</file>

<file path=xl/ctrlProps/ctrlProp8.xml><?xml version="1.0" encoding="utf-8"?>
<formControlPr xmlns="http://schemas.microsoft.com/office/spreadsheetml/2009/9/main" objectType="CheckBox" fmlaLink="$F$26" lockText="1"/>
</file>

<file path=xl/ctrlProps/ctrlProp9.xml><?xml version="1.0" encoding="utf-8"?>
<formControlPr xmlns="http://schemas.microsoft.com/office/spreadsheetml/2009/9/main" objectType="CheckBox" fmlaLink="$F$18"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209550</xdr:colOff>
          <xdr:row>4</xdr:row>
          <xdr:rowOff>171450</xdr:rowOff>
        </xdr:from>
        <xdr:to>
          <xdr:col>3</xdr:col>
          <xdr:colOff>438150</xdr:colOff>
          <xdr:row>6</xdr:row>
          <xdr:rowOff>19050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5</xdr:row>
          <xdr:rowOff>161925</xdr:rowOff>
        </xdr:from>
        <xdr:to>
          <xdr:col>3</xdr:col>
          <xdr:colOff>476250</xdr:colOff>
          <xdr:row>6</xdr:row>
          <xdr:rowOff>219075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7</xdr:row>
          <xdr:rowOff>342900</xdr:rowOff>
        </xdr:from>
        <xdr:to>
          <xdr:col>3</xdr:col>
          <xdr:colOff>476250</xdr:colOff>
          <xdr:row>8</xdr:row>
          <xdr:rowOff>190500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6</xdr:row>
          <xdr:rowOff>352425</xdr:rowOff>
        </xdr:from>
        <xdr:to>
          <xdr:col>3</xdr:col>
          <xdr:colOff>476250</xdr:colOff>
          <xdr:row>7</xdr:row>
          <xdr:rowOff>219075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8</xdr:row>
          <xdr:rowOff>352425</xdr:rowOff>
        </xdr:from>
        <xdr:to>
          <xdr:col>3</xdr:col>
          <xdr:colOff>514350</xdr:colOff>
          <xdr:row>10</xdr:row>
          <xdr:rowOff>9525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xdr:row>
          <xdr:rowOff>161925</xdr:rowOff>
        </xdr:from>
        <xdr:to>
          <xdr:col>3</xdr:col>
          <xdr:colOff>514350</xdr:colOff>
          <xdr:row>4</xdr:row>
          <xdr:rowOff>180975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20</xdr:row>
          <xdr:rowOff>733425</xdr:rowOff>
        </xdr:from>
        <xdr:to>
          <xdr:col>3</xdr:col>
          <xdr:colOff>438150</xdr:colOff>
          <xdr:row>22</xdr:row>
          <xdr:rowOff>38100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24</xdr:row>
          <xdr:rowOff>9525</xdr:rowOff>
        </xdr:from>
        <xdr:to>
          <xdr:col>3</xdr:col>
          <xdr:colOff>495300</xdr:colOff>
          <xdr:row>26</xdr:row>
          <xdr:rowOff>133350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16</xdr:row>
          <xdr:rowOff>161925</xdr:rowOff>
        </xdr:from>
        <xdr:to>
          <xdr:col>3</xdr:col>
          <xdr:colOff>514350</xdr:colOff>
          <xdr:row>17</xdr:row>
          <xdr:rowOff>180975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41</xdr:row>
          <xdr:rowOff>0</xdr:rowOff>
        </xdr:from>
        <xdr:to>
          <xdr:col>3</xdr:col>
          <xdr:colOff>438150</xdr:colOff>
          <xdr:row>42</xdr:row>
          <xdr:rowOff>47625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48</xdr:row>
          <xdr:rowOff>57150</xdr:rowOff>
        </xdr:from>
        <xdr:to>
          <xdr:col>3</xdr:col>
          <xdr:colOff>323850</xdr:colOff>
          <xdr:row>49</xdr:row>
          <xdr:rowOff>314325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1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36</xdr:row>
          <xdr:rowOff>161925</xdr:rowOff>
        </xdr:from>
        <xdr:to>
          <xdr:col>3</xdr:col>
          <xdr:colOff>514350</xdr:colOff>
          <xdr:row>38</xdr:row>
          <xdr:rowOff>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1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91</xdr:row>
          <xdr:rowOff>85725</xdr:rowOff>
        </xdr:from>
        <xdr:to>
          <xdr:col>3</xdr:col>
          <xdr:colOff>514350</xdr:colOff>
          <xdr:row>92</xdr:row>
          <xdr:rowOff>304800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1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92</xdr:row>
          <xdr:rowOff>333375</xdr:rowOff>
        </xdr:from>
        <xdr:to>
          <xdr:col>3</xdr:col>
          <xdr:colOff>476250</xdr:colOff>
          <xdr:row>94</xdr:row>
          <xdr:rowOff>9525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1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90</xdr:row>
          <xdr:rowOff>161925</xdr:rowOff>
        </xdr:from>
        <xdr:to>
          <xdr:col>3</xdr:col>
          <xdr:colOff>514350</xdr:colOff>
          <xdr:row>92</xdr:row>
          <xdr:rowOff>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1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101</xdr:row>
          <xdr:rowOff>171450</xdr:rowOff>
        </xdr:from>
        <xdr:to>
          <xdr:col>3</xdr:col>
          <xdr:colOff>438150</xdr:colOff>
          <xdr:row>103</xdr:row>
          <xdr:rowOff>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1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102</xdr:row>
          <xdr:rowOff>333375</xdr:rowOff>
        </xdr:from>
        <xdr:to>
          <xdr:col>3</xdr:col>
          <xdr:colOff>476250</xdr:colOff>
          <xdr:row>104</xdr:row>
          <xdr:rowOff>19050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1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104</xdr:row>
          <xdr:rowOff>190500</xdr:rowOff>
        </xdr:from>
        <xdr:to>
          <xdr:col>3</xdr:col>
          <xdr:colOff>476250</xdr:colOff>
          <xdr:row>106</xdr:row>
          <xdr:rowOff>28575</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1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103</xdr:row>
          <xdr:rowOff>180975</xdr:rowOff>
        </xdr:from>
        <xdr:to>
          <xdr:col>3</xdr:col>
          <xdr:colOff>476250</xdr:colOff>
          <xdr:row>105</xdr:row>
          <xdr:rowOff>38100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1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105</xdr:row>
          <xdr:rowOff>180975</xdr:rowOff>
        </xdr:from>
        <xdr:to>
          <xdr:col>3</xdr:col>
          <xdr:colOff>523875</xdr:colOff>
          <xdr:row>107</xdr:row>
          <xdr:rowOff>19050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1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100</xdr:row>
          <xdr:rowOff>180975</xdr:rowOff>
        </xdr:from>
        <xdr:to>
          <xdr:col>3</xdr:col>
          <xdr:colOff>514350</xdr:colOff>
          <xdr:row>102</xdr:row>
          <xdr:rowOff>19050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1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118</xdr:row>
          <xdr:rowOff>171450</xdr:rowOff>
        </xdr:from>
        <xdr:to>
          <xdr:col>3</xdr:col>
          <xdr:colOff>438150</xdr:colOff>
          <xdr:row>120</xdr:row>
          <xdr:rowOff>28575</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1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180975</xdr:rowOff>
        </xdr:from>
        <xdr:to>
          <xdr:col>3</xdr:col>
          <xdr:colOff>476250</xdr:colOff>
          <xdr:row>121</xdr:row>
          <xdr:rowOff>57150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1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121</xdr:row>
          <xdr:rowOff>190500</xdr:rowOff>
        </xdr:from>
        <xdr:to>
          <xdr:col>3</xdr:col>
          <xdr:colOff>476250</xdr:colOff>
          <xdr:row>123</xdr:row>
          <xdr:rowOff>28575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1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120</xdr:row>
          <xdr:rowOff>180975</xdr:rowOff>
        </xdr:from>
        <xdr:to>
          <xdr:col>3</xdr:col>
          <xdr:colOff>476250</xdr:colOff>
          <xdr:row>122</xdr:row>
          <xdr:rowOff>57150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1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123</xdr:row>
          <xdr:rowOff>0</xdr:rowOff>
        </xdr:from>
        <xdr:to>
          <xdr:col>3</xdr:col>
          <xdr:colOff>523875</xdr:colOff>
          <xdr:row>124</xdr:row>
          <xdr:rowOff>38100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1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180975</xdr:rowOff>
        </xdr:from>
        <xdr:to>
          <xdr:col>3</xdr:col>
          <xdr:colOff>514350</xdr:colOff>
          <xdr:row>119</xdr:row>
          <xdr:rowOff>19050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1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44</xdr:row>
          <xdr:rowOff>171450</xdr:rowOff>
        </xdr:from>
        <xdr:to>
          <xdr:col>3</xdr:col>
          <xdr:colOff>476250</xdr:colOff>
          <xdr:row>45</xdr:row>
          <xdr:rowOff>200025</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1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52</xdr:row>
          <xdr:rowOff>152400</xdr:rowOff>
        </xdr:from>
        <xdr:to>
          <xdr:col>3</xdr:col>
          <xdr:colOff>323850</xdr:colOff>
          <xdr:row>53</xdr:row>
          <xdr:rowOff>409575</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1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F06ACBA-7C4A-4B50-88C5-DFC59C875BB0}" name="Table14894" displayName="Table14894" ref="B62:L97" headerRowDxfId="73" dataDxfId="72">
  <autoFilter ref="B62:L97" xr:uid="{C827D2A4-7EEE-491B-9CD0-AD84BF39D5D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D9C2648D-C750-4D16-8FB0-4EEF6260E352}" name="Issuers " totalsRowLabel="Total" dataDxfId="71" totalsRowDxfId="70"/>
    <tableColumn id="11" xr3:uid="{EF55477F-67CE-4CDB-902A-F2CE41BBF48A}" name="Column5" dataDxfId="69" totalsRowDxfId="68" dataCellStyle="Normal 5"/>
    <tableColumn id="2" xr3:uid="{FBF48014-8AD2-4EF2-8D89-17922E70451E}" name="Responsed to QUESTIONNAIRE" dataDxfId="67" totalsRowDxfId="66"/>
    <tableColumn id="7" xr3:uid="{ACB0C540-8E6D-47CA-B1CE-AC4D015FACC2}" name="Column1" dataDxfId="65" totalsRowDxfId="64" dataCellStyle="Normal 5"/>
    <tableColumn id="6" xr3:uid="{13F13C08-442A-4AD8-A317-6E0D9FAF6555}" name="Responded to SHEET 3A _x000a_- TX CLASSIFICATION - ACTIVITIES ELIGIBLE FOR ALLOCATION FROM GREEN BONDS" dataDxfId="63" totalsRowDxfId="62"/>
    <tableColumn id="8" xr3:uid="{38453182-209A-469F-9FA7-C8186EC7D2B7}" name="Column2" dataDxfId="61" totalsRowDxfId="60" dataCellStyle="Normal 5"/>
    <tableColumn id="5" xr3:uid="{07C21386-A847-41FA-B464-30F8B24B5F3B}" name="Responded to SHEET 3B _x000a_- TX REPORTING - ACTIVITIES ELIGIBLE FOR ALLOCATION FROM GREEN BONDS" dataDxfId="59" totalsRowDxfId="58"/>
    <tableColumn id="9" xr3:uid="{7E67BA8B-899C-4232-856D-71348B8EE929}" name="Column3" dataDxfId="57" totalsRowDxfId="56" dataCellStyle="Normal 5"/>
    <tableColumn id="3" xr3:uid="{7EBD5B9E-680D-4064-97B0-4872E90D0D84}" name="Responded to SHEET 4A _x000a_- TX CLASSIFICATION - ALL ACTIVITIES " dataDxfId="55" totalsRowDxfId="54"/>
    <tableColumn id="10" xr3:uid="{9B2C3702-5704-40BF-A5A6-8A29187C0F4A}" name="Column4" dataDxfId="53" totalsRowDxfId="52" dataCellStyle="Normal 5"/>
    <tableColumn id="4" xr3:uid="{92630706-D208-4360-98AA-DC7E277D0FEC}" name="Responded to SHEET 4B_x000a_ - TX REPORTING - ALL ACTIVITIES " totalsRowFunction="count" dataDxfId="51" totalsRowDxfId="50" dataCellStyle="Normal 3"/>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9F57B4D-778B-4C94-B66B-D475C6C38D71}" name="Table1" displayName="Table1" ref="A7:R178" totalsRowShown="0" headerRowDxfId="47" dataDxfId="45" headerRowBorderDxfId="46" tableBorderDxfId="44" totalsRowBorderDxfId="43">
  <autoFilter ref="A7:R178" xr:uid="{5DEB5C1A-EC00-418F-9D0F-527E94610681}"/>
  <sortState xmlns:xlrd2="http://schemas.microsoft.com/office/spreadsheetml/2017/richdata2" ref="A8:F178">
    <sortCondition descending="1" ref="E7:E178"/>
  </sortState>
  <tableColumns count="18">
    <tableColumn id="2" xr3:uid="{51468B5F-B03F-47A1-9E6F-CF1EADA4F1B6}" name="BB Ticker" dataDxfId="42"/>
    <tableColumn id="8" xr3:uid="{4238FD46-6D05-4941-BB47-3888DA557810}" name="Issuer Name" dataDxfId="41"/>
    <tableColumn id="3" xr3:uid="{7FCB1498-826A-4454-845C-F64EC2ABD5AF}" name="Country of risk" dataDxfId="40"/>
    <tableColumn id="4" xr3:uid="{7DE932A1-6504-4FB3-B598-A804DAF2EC8D}" name="Country of domicile" dataDxfId="39"/>
    <tableColumn id="5" xr3:uid="{3352598B-448B-43F7-9AAB-FA57A278590F}" name="Issuer sub-industry" dataDxfId="38"/>
    <tableColumn id="6" xr3:uid="{39926FCC-3FBA-4E12-B68A-C0D3657741DA}" name="Amount issued (USD bn)" dataDxfId="37"/>
    <tableColumn id="7" xr3:uid="{8F70D2D3-B5C7-447D-A149-72F9740087FE}" name="Green Bond Framework (&quot;GBF&quot;)" dataDxfId="36"/>
    <tableColumn id="18" xr3:uid="{6F87B59D-A781-49AF-9FCE-700CAA86C74A}" name="Type of assurance on GBF" dataDxfId="35"/>
    <tableColumn id="20" xr3:uid="{66955577-BAEB-45D2-9A05-BAE537024E3B}" name="Assurance provider GBF" dataDxfId="34"/>
    <tableColumn id="12" xr3:uid="{D8C824CA-026B-4516-841B-8EC52C109E1F}" name="Reference to EUT in GBF? (Y/N)" dataDxfId="33"/>
    <tableColumn id="22" xr3:uid="{59E91BD9-FD15-4CEB-9CCD-DEC31002CF76}" name="Reference to EUGBS in GBF? (Y/N)" dataDxfId="32"/>
    <tableColumn id="16" xr3:uid="{4D2CFA2B-288F-41A7-B036-E2A7D32590C0}" name="Sustainability Report (&quot;SR&quot;)" dataDxfId="31"/>
    <tableColumn id="19" xr3:uid="{F2B7CFD8-B9D7-4C57-8801-416B2639B504}" name="Type of assurance on SR" dataDxfId="30"/>
    <tableColumn id="21" xr3:uid="{4CB9DBD0-1929-4334-BC68-E31DD8A72709}" name="Assurance provider SR" dataDxfId="29"/>
    <tableColumn id="15" xr3:uid="{14613A71-4A88-40C4-AA06-E87C77FC1427}" name="Reference to EUT in SR? (Y/N)" dataDxfId="28"/>
    <tableColumn id="17" xr3:uid="{4BA34E56-258A-45EF-AC0D-9BA6EA092EA0}" name="Other document? (list them)" dataDxfId="27"/>
    <tableColumn id="23" xr3:uid="{CC671843-46AA-41E3-A4FC-F197CBA15817}" name="Reference to EUT in other document? (Y/N)" dataDxfId="26"/>
    <tableColumn id="13" xr3:uid="{67EFE0EE-50D8-498B-897C-CC8C3DC889D6}" name="Final selection for first outreach (Y/(Y)/N)" dataDxfId="25"/>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0E063FD-9297-49D8-A617-3C8E28629DA9}" name="Table14" displayName="Table14" ref="A1:U35" totalsRowShown="0" headerRowDxfId="24" dataDxfId="22" headerRowBorderDxfId="23" tableBorderDxfId="21">
  <autoFilter ref="A1:U35" xr:uid="{829988A5-8D02-4768-87F8-4332EB955C46}"/>
  <sortState xmlns:xlrd2="http://schemas.microsoft.com/office/spreadsheetml/2017/richdata2" ref="A2:U35">
    <sortCondition descending="1" ref="B2:B35"/>
    <sortCondition descending="1" ref="C2:C35"/>
  </sortState>
  <tableColumns count="21">
    <tableColumn id="1" xr3:uid="{C3B75C55-39A5-4127-B80E-96AA72751FE7}" name="Issuer Name" dataDxfId="20"/>
    <tableColumn id="2" xr3:uid="{C3551F31-45A8-4051-A54E-8B49235F9432}" name="Issuer sub-industry - categories according to Bloomberg" dataDxfId="19"/>
    <tableColumn id="3" xr3:uid="{F1252B28-BC05-4D44-8918-7734A82D1F9E}" name="Amount issued _x000a_(USD bn equiv.)" dataDxfId="18"/>
    <tableColumn id="32" xr3:uid="{ACDE3A0A-DF64-4277-B926-AA9E9E415C2E}" name="Green Bond Framework (&quot;GBF&quot;)_x000a_note: publication date indicated in parentheses" dataDxfId="17"/>
    <tableColumn id="7" xr3:uid="{B3020098-EBE0-49A7-B53D-25ECA23B98D1}" name="Type of assurance on GBF" dataDxfId="16"/>
    <tableColumn id="8" xr3:uid="{7C67810F-493F-437E-AB9C-2F6D43BA97E0}" name="Alignment of GBF with Green Bond Principles? (Y/N)" dataDxfId="15"/>
    <tableColumn id="9" xr3:uid="{BB92266D-A82A-4031-9654-FFD215C0E72E}" name="Assurance provider GBF" dataDxfId="14"/>
    <tableColumn id="10" xr3:uid="{A77771BE-C966-4F50-AAEC-C7BBAEB27963}" name="Reference to EUT in GBF? (Y/N)" dataDxfId="13"/>
    <tableColumn id="11" xr3:uid="{23D3AED5-F063-4966-8E0F-85CBB62D878B}" name="Reference to EUGBS in GBF? (Y/N)" dataDxfId="12"/>
    <tableColumn id="12" xr3:uid="{01A74E6E-E6E3-4106-8DFA-28A436707B89}" name="Sustainability Report (&quot;SR&quot;)" dataDxfId="11"/>
    <tableColumn id="13" xr3:uid="{A187A4EC-940D-4A6F-944D-A79AB5460BCF}" name="Type of assurance on SR" dataDxfId="10"/>
    <tableColumn id="14" xr3:uid="{374CBF99-CDE7-437D-9A87-8B363F450F8B}" name="Assurance provider SR" dataDxfId="9"/>
    <tableColumn id="15" xr3:uid="{D108D800-6CC8-4499-9CDB-F72DFF140654}" name="Reference to EUT in SR? (Y/N)" dataDxfId="8"/>
    <tableColumn id="16" xr3:uid="{F23E6BB1-3BAC-43DB-B567-70CA6C9F6322}" name="Other document? (list them)" dataDxfId="7"/>
    <tableColumn id="17" xr3:uid="{92D33E47-EF9C-4D9B-A4FD-E46474267B77}" name="Reference to EUT in other document? (Y/N)" dataDxfId="6"/>
    <tableColumn id="18" xr3:uid="{214C9342-F141-48DD-9BCF-E1AC1CBAB124}" name="Allocation Report" dataDxfId="5"/>
    <tableColumn id="19" xr3:uid="{8CE17812-48CD-49A3-8488-168D36878C39}" name="Impact Report" dataDxfId="4"/>
    <tableColumn id="28" xr3:uid="{953B52DB-EF87-4AB8-98CE-3468359B1B2F}" name="Relevant extracts on EUT/EUGBS" dataDxfId="3"/>
    <tableColumn id="29" xr3:uid="{E9C5AD5E-BE57-4F00-8D6A-0AA392037021}" name="Substantial Contribution (&quot;SC&quot;)" dataDxfId="2"/>
    <tableColumn id="30" xr3:uid="{AF4CAD0C-A29A-4537-8712-2C594913429F}" name="Do No Significant Harm (&quot;DNSH&quot;)" dataDxfId="1"/>
    <tableColumn id="31" xr3:uid="{5C7D99C1-C30F-4C8E-945A-9766C93FA2E2}" name="Minimum Safeguards (&quot;MS&quot;)"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rentenbank.de/export/sites/rentenbank/dokumente/geschaeftsbericht-2022-deutsch.pdf" TargetMode="External"/><Relationship Id="rId21" Type="http://schemas.openxmlformats.org/officeDocument/2006/relationships/hyperlink" Target="https://www.ebrd.com/work-with-us/sri/green-bond-issuance.html" TargetMode="External"/><Relationship Id="rId42" Type="http://schemas.openxmlformats.org/officeDocument/2006/relationships/hyperlink" Target="https://www.google.com/url?sa=t&amp;rct=j&amp;q=&amp;esrc=s&amp;source=web&amp;cd=&amp;cad=rja&amp;uact=8&amp;ved=2ahUKEwjIvJuNxoj_AhX1T6QEHSviCy8QFnoECCMQAQ&amp;url=https%3A%2F%2Fidbinvest.org%2Fen%2Fnews-media%2Fidb-invest-releases-inaugural-sustainable-bond-allocation-and-impact-report&amp;usg=AOvVaw37SQZi9zxDdJ1GOKJ98ZSx" TargetMode="External"/><Relationship Id="rId63" Type="http://schemas.openxmlformats.org/officeDocument/2006/relationships/hyperlink" Target="https://www.ntma.ie/business-areas/funding-and-debt-management/government-securities/irish-sovereign-green-bond-documents" TargetMode="External"/><Relationship Id="rId84" Type="http://schemas.openxmlformats.org/officeDocument/2006/relationships/hyperlink" Target="https://www.efv.admin.ch/dam/efv/en/dokumente/brennpunkte/second-party-opinion.pdf.download.pdf/2022%2007%2030%20-%20SPO%20Swiss%20Confederation%20EN.pdf" TargetMode="External"/><Relationship Id="rId138" Type="http://schemas.openxmlformats.org/officeDocument/2006/relationships/hyperlink" Target="https://www.ico.es/documents/77230/77286/Estrategia-2022-2027-ingles-A.pdf/149c402c-ef44-3e5f-349b-9bce30de3aa6?t=1655285204761" TargetMode="External"/><Relationship Id="rId159" Type="http://schemas.openxmlformats.org/officeDocument/2006/relationships/table" Target="../tables/table2.xml"/><Relationship Id="rId107" Type="http://schemas.openxmlformats.org/officeDocument/2006/relationships/hyperlink" Target="https://www.comunidad.madrid/sites/default/files/img/profesiones/cam_eu_taxonomy_alignment_spo_-_dnv_eligibility_assesment-vfinal.pdf" TargetMode="External"/><Relationship Id="rId11" Type="http://schemas.openxmlformats.org/officeDocument/2006/relationships/hyperlink" Target="https://www.adb.org/sites/default/files/institutional-document/823106/adb-sr2021-part1-highlights.pdf" TargetMode="External"/><Relationship Id="rId32" Type="http://schemas.openxmlformats.org/officeDocument/2006/relationships/hyperlink" Target="https://www.afdb.org/en/documents/climate-and-green-growth-strategic-framework-projecting-africas-voice-strategy-2021-2030" TargetMode="External"/><Relationship Id="rId53" Type="http://schemas.openxmlformats.org/officeDocument/2006/relationships/hyperlink" Target="https://www.isscorporatesolutions.com/file/documents/spo/spo-germany-20200824.pdf" TargetMode="External"/><Relationship Id="rId74" Type="http://schemas.openxmlformats.org/officeDocument/2006/relationships/hyperlink" Target="https://akk.hu/download?path=f4d65cb0-a492-4b04-ab65-a944a411ea76.pdf" TargetMode="External"/><Relationship Id="rId128" Type="http://schemas.openxmlformats.org/officeDocument/2006/relationships/hyperlink" Target="https://media-mediatheque.societedugrandparis.fr/pm_1_182_182962-ty9cx5xduw.pdf" TargetMode="External"/><Relationship Id="rId149" Type="http://schemas.openxmlformats.org/officeDocument/2006/relationships/hyperlink" Target="https://www.regionstockholm.se/contentassets/83e4df3fd76c4880b3dc34865f91dfad/second-opinion-cicero-green_region-stockholm_final_2022.pdf" TargetMode="External"/><Relationship Id="rId5" Type="http://schemas.openxmlformats.org/officeDocument/2006/relationships/hyperlink" Target="https://commission.europa.eu/system/files/2021-09/v.e._second_party_opinion_on_the_framework.pdf" TargetMode="External"/><Relationship Id="rId95" Type="http://schemas.openxmlformats.org/officeDocument/2006/relationships/hyperlink" Target="https://nrwbank.de/wp-content/uploads/2023/05/NRW.BANK_SPO_-Green-Bond-1-2023.pdf" TargetMode="External"/><Relationship Id="rId22" Type="http://schemas.openxmlformats.org/officeDocument/2006/relationships/hyperlink" Target="https://www.ebrd.com/sites/Satellite?c=Content&amp;cid=1395240394682&amp;d=&amp;pagename=EBRD%2FContent%2FDownloadDocument" TargetMode="External"/><Relationship Id="rId43" Type="http://schemas.openxmlformats.org/officeDocument/2006/relationships/hyperlink" Target="https://www.idbinvest.org/en/publications/idb-invest-annual-report-2022" TargetMode="External"/><Relationship Id="rId64" Type="http://schemas.openxmlformats.org/officeDocument/2006/relationships/hyperlink" Target="https://www.tesoro.es/sites/default/files/Presentacion/210726_green_bond_framework.pdf" TargetMode="External"/><Relationship Id="rId118" Type="http://schemas.openxmlformats.org/officeDocument/2006/relationships/hyperlink" Target="https://www.afd.fr/sites/afd/files/2020-10-07-38-47/sdg-bond-framework-afd.pdf" TargetMode="External"/><Relationship Id="rId139" Type="http://schemas.openxmlformats.org/officeDocument/2006/relationships/hyperlink" Target="https://www.cdp.it/resources/cms/documents/CDP-Green-Social-and-Sustainability-Bond-Framework_18-06-2021.pdf" TargetMode="External"/><Relationship Id="rId80" Type="http://schemas.openxmlformats.org/officeDocument/2006/relationships/hyperlink" Target="https://www.riksgalden.se/contentassets/c17362da31174c27b662ba9290b6827a/green-bond-investor-report-2021.pdf" TargetMode="External"/><Relationship Id="rId85" Type="http://schemas.openxmlformats.org/officeDocument/2006/relationships/hyperlink" Target="https://www.efv.admin.ch/dam/efv/de/dokumente/mittelbeschaff_verm_schuldenverw/green-bond-investor-presentation.pdf.download.pdf/Swiss%20Confederation%20Green%20Bond%20Investor%20Presentation.pdf" TargetMode="External"/><Relationship Id="rId150" Type="http://schemas.openxmlformats.org/officeDocument/2006/relationships/hyperlink" Target="https://www.regionstockholm.se/globalassets/6.-om-landstinget/ekonomi/finansiella-rapporter/2021-rapporter/annual-report_2021.pdf" TargetMode="External"/><Relationship Id="rId155" Type="http://schemas.openxmlformats.org/officeDocument/2006/relationships/hyperlink" Target="https://pub.cicero.oslo.no/cicero-xmlui/bitstream/handle/11250/2720313/city_of_oslo_2015.pdf?sequence=1&amp;isAllowed=y" TargetMode="External"/><Relationship Id="rId12" Type="http://schemas.openxmlformats.org/officeDocument/2006/relationships/hyperlink" Target="https://www.ifc.org/wps/wcm/connect/2c218768-134e-462c-9dc8-60a892a0f8b5/IFC+Green+Bond+Framework+Jan+2023.pdf?MOD=AJPERES&amp;CVID=ooTaLfg" TargetMode="External"/><Relationship Id="rId17" Type="http://schemas.openxmlformats.org/officeDocument/2006/relationships/hyperlink" Target="https://www.eurofima.org/sites/default/assets/File/EUROFIMA-Green-Bond-Framework.pdf" TargetMode="External"/><Relationship Id="rId33" Type="http://schemas.openxmlformats.org/officeDocument/2006/relationships/hyperlink" Target="https://www.isdb.org/publications/isdb-sustainable-finance-framework-nov-2019" TargetMode="External"/><Relationship Id="rId38" Type="http://schemas.openxmlformats.org/officeDocument/2006/relationships/hyperlink" Target="https://bcie2014.sharepoint.com/sites/DocPub/Doc_Pub/Forms/Tipo%20documental.aspx?id=%2Fsites%2FDocPub%2FDoc%5FPub%2F434%2FCABEI%C2%B4s%20Annual%20Report%202021%20%2Epdf&amp;parent=%2Fsites%2FDocPub%2FDoc%5FPub%2F434&amp;p=true&amp;ga=1" TargetMode="External"/><Relationship Id="rId59" Type="http://schemas.openxmlformats.org/officeDocument/2006/relationships/hyperlink" Target="https://english.dsta.nl/subjects/green-bonds/documents/publication/2022/05/10/green-bond-framework" TargetMode="External"/><Relationship Id="rId103" Type="http://schemas.openxmlformats.org/officeDocument/2006/relationships/hyperlink" Target="http://kkenglish2022.wpengine.com/wp-content/uploads/2022/02/Second-Opinion-KommuneKredit-15Feb2022.pdf" TargetMode="External"/><Relationship Id="rId108" Type="http://schemas.openxmlformats.org/officeDocument/2006/relationships/hyperlink" Target="https://www.kfw.de/PDF/Investor-Relations/PDF-Dokumente-Green-Bonds/Green-Bond-Framework-V2022.pdf" TargetMode="External"/><Relationship Id="rId124" Type="http://schemas.openxmlformats.org/officeDocument/2006/relationships/hyperlink" Target="https://www.apicorp.org/wp-content/uploads/2021/12/APICORP_GreenBond_Framework_v4-2.pdf" TargetMode="External"/><Relationship Id="rId129" Type="http://schemas.openxmlformats.org/officeDocument/2006/relationships/hyperlink" Target="https://www.adifaltavelocidad.es/documents/34745/4861068/GREEN+FINANCING+FRAMEWORK+2022.pdf/6485799e-e311-4661-015c-e964c3573e6d?t=1663922577437" TargetMode="External"/><Relationship Id="rId54" Type="http://schemas.openxmlformats.org/officeDocument/2006/relationships/hyperlink" Target="https://assets.publishing.service.gov.uk/government/uploads/system/uploads/attachment_data/file/1031805/CCS0821102722-006_Green_Finance_Paper_2021_v6_Web_Accessible.pdf" TargetMode="External"/><Relationship Id="rId70" Type="http://schemas.openxmlformats.org/officeDocument/2006/relationships/hyperlink" Target="https://www.gov.pl/attachment/ba259188-bdbd-467d-b812-5718e52082bf" TargetMode="External"/><Relationship Id="rId75" Type="http://schemas.openxmlformats.org/officeDocument/2006/relationships/hyperlink" Target="https://www.nationalbanken.dk/en/governmentdebt/green_bonds/Documents/Kingdom%20of%20Denmark%20Green%20Bond%20Framework.pdf" TargetMode="External"/><Relationship Id="rId91" Type="http://schemas.openxmlformats.org/officeDocument/2006/relationships/hyperlink" Target="https://kommuninvest.se/wp-content/uploads/2021/06/Kommuninvest-SPO-25May2021.pdf" TargetMode="External"/><Relationship Id="rId96" Type="http://schemas.openxmlformats.org/officeDocument/2006/relationships/hyperlink" Target="https://nrwbank.de/wp-content/uploads/2023/05/NRW.BANK_Sustainability-Report-2021.pdf" TargetMode="External"/><Relationship Id="rId140" Type="http://schemas.openxmlformats.org/officeDocument/2006/relationships/hyperlink" Target="https://www.cdp.it/resources/cms/documents/CDP_SPO_Green_Bond_20230202.pdf" TargetMode="External"/><Relationship Id="rId145" Type="http://schemas.openxmlformats.org/officeDocument/2006/relationships/hyperlink" Target="https://goteborg.se/wps/wcm/connect/c4507798-2eed-4f5d-b356-fe69822375db/City+of+Gothenburg+updated+Green+Bond+Framework_FINAL.pdf?MOD=AJPERES&amp;CONVERT_TO=url&amp;CACHEID=ROOTWORKSPACE-c4507798-2eed-4f5d-b356-fe69822375db-odASUMB" TargetMode="External"/><Relationship Id="rId1" Type="http://schemas.openxmlformats.org/officeDocument/2006/relationships/hyperlink" Target="https://www.eib.org/attachments/fi/eib-cab-framework-2021.pdf" TargetMode="External"/><Relationship Id="rId6" Type="http://schemas.openxmlformats.org/officeDocument/2006/relationships/hyperlink" Target="https://eur-lex.europa.eu/legal-content/EN/TXT/PDF/?uri=CELEX:32021R0241" TargetMode="External"/><Relationship Id="rId23" Type="http://schemas.openxmlformats.org/officeDocument/2006/relationships/hyperlink" Target="https://www.ebrd.com/sustainability-report-2022" TargetMode="External"/><Relationship Id="rId28" Type="http://schemas.openxmlformats.org/officeDocument/2006/relationships/hyperlink" Target="https://www.caf.com/media/2244126/caf-green-bond-second-party-opinion.pdf" TargetMode="External"/><Relationship Id="rId49" Type="http://schemas.openxmlformats.org/officeDocument/2006/relationships/hyperlink" Target="https://www.deutsche-finanzagentur.de/fileadmin/user_upload/Institutionelle-investoren/green/GreenBondFramework_2020_en.pdf" TargetMode="External"/><Relationship Id="rId114" Type="http://schemas.openxmlformats.org/officeDocument/2006/relationships/hyperlink" Target="https://nwbbank.com/application/files/4616/8024/7505/NWB_Bank_Annual_report_2022.pdf" TargetMode="External"/><Relationship Id="rId119" Type="http://schemas.openxmlformats.org/officeDocument/2006/relationships/hyperlink" Target="https://www.afd.fr/sites/afd/files/2020-10-07-34-23/vigeo-eiris-seconde-opinion-cadre-emissions-odd.pdf" TargetMode="External"/><Relationship Id="rId44" Type="http://schemas.openxmlformats.org/officeDocument/2006/relationships/hyperlink" Target="https://s3.eu-central-1.amazonaws.com/afc-assets/afc/AFC-Green-Bond-Framework-September-2020.pdf" TargetMode="External"/><Relationship Id="rId60" Type="http://schemas.openxmlformats.org/officeDocument/2006/relationships/hyperlink" Target="https://www.dsta.nl/documenten/publicaties/2022/05/10/state-of-the-netherlands-green-bond-framework-second-party-opinion" TargetMode="External"/><Relationship Id="rId65" Type="http://schemas.openxmlformats.org/officeDocument/2006/relationships/hyperlink" Target="https://www.tesoro.es/sites/default/files/Presentacion/20210720_v.e_spo_kingdom_of_spain_en.pdf" TargetMode="External"/><Relationship Id="rId81" Type="http://schemas.openxmlformats.org/officeDocument/2006/relationships/hyperlink" Target="https://www.gov.il/BlobFolder/reports/green-bond-framework/en/files-eng_Publications_Israel-Green-Bond-Framework-file.pdf" TargetMode="External"/><Relationship Id="rId86" Type="http://schemas.openxmlformats.org/officeDocument/2006/relationships/hyperlink" Target="https://javnidug.gov.rs/static/uploads/1438_Serbia%20Green%20Bond%20Framework_vf.pdf" TargetMode="External"/><Relationship Id="rId130" Type="http://schemas.openxmlformats.org/officeDocument/2006/relationships/hyperlink" Target="https://www.adifaltavelocidad.es/documents/34745/4861497/Informe+Bonos+Verdes+2021_ingles.pdf/cdfb70eb-5b1b-bf79-bc29-8c030c459e25?t=1671108521177&amp;download=true" TargetMode="External"/><Relationship Id="rId135" Type="http://schemas.openxmlformats.org/officeDocument/2006/relationships/hyperlink" Target="https://medias.sncf.com/sncfcom/finances/Publications_Groupe/sncf-group-annual-financial-report-2022.pdf" TargetMode="External"/><Relationship Id="rId151" Type="http://schemas.openxmlformats.org/officeDocument/2006/relationships/hyperlink" Target="https://www.orebro.se/download/18.7a2ffe69166918392641701/1541422596916/%C3%96rebro%20kommun%20-%20Green%20Bond%20Framework.pdf" TargetMode="External"/><Relationship Id="rId156" Type="http://schemas.openxmlformats.org/officeDocument/2006/relationships/hyperlink" Target="https://fm.baden-wuerttemberg.de/fileadmin/redaktion/m-fm/intern/Dateien_Downloads/Haushalt_Finanzen/Green_Bond_BW/Green_Bond_BW_2022_Framework.pdf" TargetMode="External"/><Relationship Id="rId13" Type="http://schemas.openxmlformats.org/officeDocument/2006/relationships/hyperlink" Target="https://www.ifc.org/wps/wcm/connect/208a3371-fe38-4207-bbe8-1932e0aef1c9/IFC+SPO+CICERO+Green+Final.pdf?MOD=AJPERES&amp;CVID=oq-cIXM" TargetMode="External"/><Relationship Id="rId18" Type="http://schemas.openxmlformats.org/officeDocument/2006/relationships/hyperlink" Target="https://www.eurofima.org/sites/default/assets/File/Sustainability/EUROFIMA%20Green%20Bond%20Framework%20Second-Party%20Opinion_April%2021%2C%202021.pdf" TargetMode="External"/><Relationship Id="rId39" Type="http://schemas.openxmlformats.org/officeDocument/2006/relationships/hyperlink" Target="https://www.nadb.org/uploads/content/files/for-investors/Green%20Bond/2020%20Green%20Bond%20Framework%20(Eng).pdf" TargetMode="External"/><Relationship Id="rId109" Type="http://schemas.openxmlformats.org/officeDocument/2006/relationships/hyperlink" Target="https://www.kfw.de/PDF/Investor-Relations/PDF-Dokumente-Green-Bonds/SPO-CICERO-Framework-V2022.pdf" TargetMode="External"/><Relationship Id="rId34" Type="http://schemas.openxmlformats.org/officeDocument/2006/relationships/hyperlink" Target="https://www.isdb.org/publications/second-party-opinion-by-cicero-shades-of-green-nov-2019" TargetMode="External"/><Relationship Id="rId50" Type="http://schemas.openxmlformats.org/officeDocument/2006/relationships/hyperlink" Target="https://www.bundesfinanzministerium.de/Content/EN/Standardartikel/Topics/Priority-Issues/Climate-Action/green-german-federal-securities-restricted/green-bond-allocation-report-2022.pdf?__blob=publicationFile&amp;v=3" TargetMode="External"/><Relationship Id="rId55" Type="http://schemas.openxmlformats.org/officeDocument/2006/relationships/hyperlink" Target="https://www.mef.gov.it/en/focus/documents/btp_green/Green-Bond-FrameWork_ENG-.pdf" TargetMode="External"/><Relationship Id="rId76" Type="http://schemas.openxmlformats.org/officeDocument/2006/relationships/hyperlink" Target="https://www.nationalbanken.dk/en/governmentdebt/green_bonds/Documents/Second%20Party%20Opinion.pdf" TargetMode="External"/><Relationship Id="rId97" Type="http://schemas.openxmlformats.org/officeDocument/2006/relationships/hyperlink" Target="https://www.kuntarahoitus.fi/app/uploads/sites/2/2022/09/Second-Opinion-CICERO-GREEN.-final.-Munifin.-15.08.2022.pdf" TargetMode="External"/><Relationship Id="rId104" Type="http://schemas.openxmlformats.org/officeDocument/2006/relationships/hyperlink" Target="https://www.kommunekredit.com/wp-content/uploads/filebase/en/annual/KommuneKredit_AR_2022_UK.pdf" TargetMode="External"/><Relationship Id="rId120" Type="http://schemas.openxmlformats.org/officeDocument/2006/relationships/hyperlink" Target="https://www.afd.fr/en/ressources/2022-activity-corporate-social-responsibility-report" TargetMode="External"/><Relationship Id="rId125" Type="http://schemas.openxmlformats.org/officeDocument/2006/relationships/hyperlink" Target="https://reporting.apicorp.org/2022/" TargetMode="External"/><Relationship Id="rId141" Type="http://schemas.openxmlformats.org/officeDocument/2006/relationships/hyperlink" Target="https://www.cdp.it/resources/cms/documents/CDP-Bilancio-Integrato_2022_ENG.pdf" TargetMode="External"/><Relationship Id="rId146" Type="http://schemas.openxmlformats.org/officeDocument/2006/relationships/hyperlink" Target="https://goteborg.se/wps/wcm/connect/c4507798-2eed-4f5d-b356-fe69822375db/City+of+Gothenburg+updated+Green+Bond+Framework_FINAL.pdf?MOD=AJPERES&amp;CONVERT_TO=url&amp;CACHEID=ROOTWORKSPACE-c4507798-2eed-4f5d-b356-fe69822375db-odASUMB" TargetMode="External"/><Relationship Id="rId7" Type="http://schemas.openxmlformats.org/officeDocument/2006/relationships/hyperlink" Target="https://thedocs.worldbank.org/en/doc/217301525116707964-0340022018/original/GreenBondImplementationGuidelines.pdf" TargetMode="External"/><Relationship Id="rId71" Type="http://schemas.openxmlformats.org/officeDocument/2006/relationships/hyperlink" Target="https://www.gov.pl/attachment/43f4f242-8f02-44bf-9864-ef18b091a1af" TargetMode="External"/><Relationship Id="rId92" Type="http://schemas.openxmlformats.org/officeDocument/2006/relationships/hyperlink" Target="https://kommuninvest.se/wp-content/uploads/2023/04/Green-Bonds-Impact-Report-2022.pdf" TargetMode="External"/><Relationship Id="rId2" Type="http://schemas.openxmlformats.org/officeDocument/2006/relationships/hyperlink" Target="https://www.eib.org/attachments/publications/sustainability_report_2021_en.pdf" TargetMode="External"/><Relationship Id="rId29" Type="http://schemas.openxmlformats.org/officeDocument/2006/relationships/hyperlink" Target="https://www.caf.com/media/3381015/sustainability-report-2020.pdf" TargetMode="External"/><Relationship Id="rId24" Type="http://schemas.openxmlformats.org/officeDocument/2006/relationships/hyperlink" Target="https://www.google.com/url?sa=t&amp;rct=j&amp;q=&amp;esrc=s&amp;source=web&amp;cd=&amp;cad=rja&amp;uact=8&amp;ved=2ahUKEwjW1IHwq4L_AhVRWaQEHa-FDD8QFnoECAcQAQ&amp;url=https%3A%2F%2Fwww.ebrd.com%2Fdocuments%2Fcorporate-strategy%2Fstrategy-implementation-plan-202325.pdf&amp;usg=AOvVaw0q6CqZtjE0NvsVP0gdc0zh" TargetMode="External"/><Relationship Id="rId40" Type="http://schemas.openxmlformats.org/officeDocument/2006/relationships/hyperlink" Target="https://www.nadb.org/uploads/content/files/for-investors/Green%20Bond/NADB%20Green%20Bond%20Framework%20Second-Party%20Opinion%202020.pdf" TargetMode="External"/><Relationship Id="rId45" Type="http://schemas.openxmlformats.org/officeDocument/2006/relationships/hyperlink" Target="https://www.isscorporatesolutions.com/file/documents/spo/spo-afc-20200914.pdf" TargetMode="External"/><Relationship Id="rId66" Type="http://schemas.openxmlformats.org/officeDocument/2006/relationships/hyperlink" Target="https://www.tesoro.es/en/deuda-publica/informacion-para-inversores" TargetMode="External"/><Relationship Id="rId87" Type="http://schemas.openxmlformats.org/officeDocument/2006/relationships/hyperlink" Target="https://javnidug.gov.rs/static/uploads/1439_Serbia_SPO_final.pdf" TargetMode="External"/><Relationship Id="rId110" Type="http://schemas.openxmlformats.org/officeDocument/2006/relationships/hyperlink" Target="https://www.kfw.de/microsites/Microsite/nachhaltigkeitsbericht.kfw.de/download/Sustainability-Report-2022.pdf" TargetMode="External"/><Relationship Id="rId115" Type="http://schemas.openxmlformats.org/officeDocument/2006/relationships/hyperlink" Target="https://www.rentenbank.de/export/sites/rentenbank/dokumente/Rentenbank-Green-Bond-Framework-May-2023.pdf" TargetMode="External"/><Relationship Id="rId131" Type="http://schemas.openxmlformats.org/officeDocument/2006/relationships/hyperlink" Target="https://www.kbn.com/globalassets/dokumenter/funding/green-bond-documents/kbn-green-bond-framework-21.pdf" TargetMode="External"/><Relationship Id="rId136" Type="http://schemas.openxmlformats.org/officeDocument/2006/relationships/hyperlink" Target="https://www.ico.es/documents/77230/77304/Green+Bond+Framework+%281%29.pdf/889df082-b12a-819a-8214-aca7bb8049d5?t=1623667264535" TargetMode="External"/><Relationship Id="rId157" Type="http://schemas.openxmlformats.org/officeDocument/2006/relationships/hyperlink" Target="https://fm.baden-wuerttemberg.de/fileadmin/redaktion/m-fm/intern/Dateien_Downloads/Haushalt_Finanzen/Green_Bond_BW/Green_Bond_BW_2022_Second_Party_Opinion.pdf" TargetMode="External"/><Relationship Id="rId61" Type="http://schemas.openxmlformats.org/officeDocument/2006/relationships/hyperlink" Target="https://www.ntma.ie/uploads/general/Irish-Sovereign-Green-Bond-Framework.pdf" TargetMode="External"/><Relationship Id="rId82" Type="http://schemas.openxmlformats.org/officeDocument/2006/relationships/hyperlink" Target="https://www.gov.il/BlobFolder/reports/green-bond-framework/en/files-eng_Publications_Israel-Green-Bond-Framework-Supplementary-Presentation.pdf" TargetMode="External"/><Relationship Id="rId152" Type="http://schemas.openxmlformats.org/officeDocument/2006/relationships/hyperlink" Target="https://www.orebro.se/download/18.2bea29ad1590bf258c52835/1541422729057/CICERO%20Second%20opinion%20%C3%96rebro%20kommun.pdf" TargetMode="External"/><Relationship Id="rId19" Type="http://schemas.openxmlformats.org/officeDocument/2006/relationships/hyperlink" Target="https://www.eurofima.org/sites/default/assets/File/Sustainability/Reports/EUROFIMA-SustainabilityReport2022.pdf" TargetMode="External"/><Relationship Id="rId14" Type="http://schemas.openxmlformats.org/officeDocument/2006/relationships/hyperlink" Target="https://www.nib.int/files/f5bde5526b8d812aead65dd8e3e182d55d347842/10460-neb-framework-oct-2019.pdf" TargetMode="External"/><Relationship Id="rId30" Type="http://schemas.openxmlformats.org/officeDocument/2006/relationships/hyperlink" Target="https://www.afdb.org/fileadmin/uploads/afdb/Documents/Generic-Documents/Green%20Bonds%20Framework%20-%20Portfolio%20Selection%20-%20Allocation%20of%20Proceeds%20and%20Monitoring.pdf" TargetMode="External"/><Relationship Id="rId35" Type="http://schemas.openxmlformats.org/officeDocument/2006/relationships/hyperlink" Target="https://www.isdb.org/sites/default/files/media/documents/2023-05/Annual%20Report%202022.pdf" TargetMode="External"/><Relationship Id="rId56" Type="http://schemas.openxmlformats.org/officeDocument/2006/relationships/hyperlink" Target="https://www.mef.gov.it/en/focus/documents/btp_green/20210224_V.E_SPO_Italy_VF.pdf" TargetMode="External"/><Relationship Id="rId77" Type="http://schemas.openxmlformats.org/officeDocument/2006/relationships/hyperlink" Target="https://www.nationalbanken.dk/en/governmentdebt/green_bonds/Documents/Annex_Assessment%20of%20EU%20Taxonomy%20alignment.pdf" TargetMode="External"/><Relationship Id="rId100" Type="http://schemas.openxmlformats.org/officeDocument/2006/relationships/hyperlink" Target="https://www.kuntarahoitus.fi/app/uploads/sites/2/2023/03/Municipality-Finance-Plc-Green-Impact-Report-2022.pdf" TargetMode="External"/><Relationship Id="rId105" Type="http://schemas.openxmlformats.org/officeDocument/2006/relationships/hyperlink" Target="https://www.comunidad.madrid/sites/default/files/img/profesiones/comunidad_de_madrid_sustainable_finance_framework_update_march_23_03_2020.pdf" TargetMode="External"/><Relationship Id="rId126" Type="http://schemas.openxmlformats.org/officeDocument/2006/relationships/hyperlink" Target="https://media-mediatheque.societedugrandparis.fr/pm_1_140_140543-mio7ddcicn.pdf" TargetMode="External"/><Relationship Id="rId147" Type="http://schemas.openxmlformats.org/officeDocument/2006/relationships/hyperlink" Target="https://goteborg.se/wps/wcm/connect/2c3e3692-e7d4-4f77-86e2-53b3fdbf0d31/City+of+Gothenburg+Annual+Report+2021.pdf?MOD=AJPERES" TargetMode="External"/><Relationship Id="rId8" Type="http://schemas.openxmlformats.org/officeDocument/2006/relationships/hyperlink" Target="https://openknowledge.worldbank.org/entities/publication/2668559c-c790-5508-ba1d-80320a3feda3" TargetMode="External"/><Relationship Id="rId51" Type="http://schemas.openxmlformats.org/officeDocument/2006/relationships/hyperlink" Target="https://www.dmo.gov.uk/media/30cd0q3b/pr150721.pdf" TargetMode="External"/><Relationship Id="rId72" Type="http://schemas.openxmlformats.org/officeDocument/2006/relationships/hyperlink" Target="https://akk.hu/download?path=2f0f8982-980b-42f0-9030-0556da1222c7.pdf" TargetMode="External"/><Relationship Id="rId93" Type="http://schemas.openxmlformats.org/officeDocument/2006/relationships/hyperlink" Target="https://nrwbank.de/wp-content/uploads/2023/05/NRWBANK_Green_Bond_Framework_2020_EN.pdf" TargetMode="External"/><Relationship Id="rId98" Type="http://schemas.openxmlformats.org/officeDocument/2006/relationships/hyperlink" Target="https://www.kuntarahoitus.fi/app/uploads/sites/2/2022/12/MuniFin-Green-Bond-framework.pdf" TargetMode="External"/><Relationship Id="rId121" Type="http://schemas.openxmlformats.org/officeDocument/2006/relationships/hyperlink" Target="https://www.sek.se/app/uploads/2022/06/Sustainability-bond-framework.pdf" TargetMode="External"/><Relationship Id="rId142" Type="http://schemas.openxmlformats.org/officeDocument/2006/relationships/hyperlink" Target="https://www.fmo.nl/l/en/library/download/urn:uuid:9d67fc09-9356-4c7f-b4e2-545d085bdd8d/fmo+sustainability+bond+framework+2020.pdf?format=save_to_disk&amp;ext=.pdf" TargetMode="External"/><Relationship Id="rId3" Type="http://schemas.openxmlformats.org/officeDocument/2006/relationships/hyperlink" Target="https://www.eib.org/attachments/thematic/eib_group_climate_bank_roadmap_en.pdf" TargetMode="External"/><Relationship Id="rId25" Type="http://schemas.openxmlformats.org/officeDocument/2006/relationships/hyperlink" Target="https://www.ndb.int/wp-content/uploads/2020/05/2020_FC22_AI13_018_b-NDB-Sustainable-Financing-Policy-Framework.pdf" TargetMode="External"/><Relationship Id="rId46" Type="http://schemas.openxmlformats.org/officeDocument/2006/relationships/hyperlink" Target="https://s3.eu-central-1.amazonaws.com/afc-assets/afc/AFC-ANNUAL-REPORT-2022_2023-04-26-094930_otss.pdf" TargetMode="External"/><Relationship Id="rId67" Type="http://schemas.openxmlformats.org/officeDocument/2006/relationships/hyperlink" Target="https://www.oebfa.at/dam/jcr:5fd2c59f-fb71-4546-887d-35b97a6cc911/OeBFA_Green_Bond_Framework.pdf" TargetMode="External"/><Relationship Id="rId116" Type="http://schemas.openxmlformats.org/officeDocument/2006/relationships/hyperlink" Target="https://www.rentenbank.de/export/sites/rentenbank/dokumente/Rentenbank-Second-Opinion-by-Cicero-May-2023.pdf" TargetMode="External"/><Relationship Id="rId137" Type="http://schemas.openxmlformats.org/officeDocument/2006/relationships/hyperlink" Target="https://www.ico.es/documents/77230/77304/Green+Bond+Framework+second+party+opinion.pdf/8176fcdf-546d-c292-6741-17943670b10e?t=1623667262585" TargetMode="External"/><Relationship Id="rId158" Type="http://schemas.openxmlformats.org/officeDocument/2006/relationships/printerSettings" Target="../printerSettings/printerSettings4.bin"/><Relationship Id="rId20" Type="http://schemas.openxmlformats.org/officeDocument/2006/relationships/hyperlink" Target="https://www.eurofima.org/sites/default/assets/File/investor-relations/financial-information/230313-EUROFIMA-AR2022-Web.pdf" TargetMode="External"/><Relationship Id="rId41" Type="http://schemas.openxmlformats.org/officeDocument/2006/relationships/hyperlink" Target="https://www.nadb.org/uploads/files/2021_annual_report_eng_final.pdf" TargetMode="External"/><Relationship Id="rId62" Type="http://schemas.openxmlformats.org/officeDocument/2006/relationships/hyperlink" Target="https://www.ntma.ie/uploads/general/Ireland-Green-Bond-SPO_final.pdf" TargetMode="External"/><Relationship Id="rId83" Type="http://schemas.openxmlformats.org/officeDocument/2006/relationships/hyperlink" Target="https://www.efv.admin.ch/dam/efv/en/dokumente/brennpunkte/rahmenwerk.pdf.download.pdf/Beilage%2001%20Rahmenwerk%20f%C3%BCr%20gr%C3%BCne%20Eidg.%20Anleihen%20EN%20zu%20BRA%20EFD.pdf" TargetMode="External"/><Relationship Id="rId88" Type="http://schemas.openxmlformats.org/officeDocument/2006/relationships/hyperlink" Target="https://javnidug.gov.rs/static/uploads/GREEN%20BOND%20REPORT.pdf" TargetMode="External"/><Relationship Id="rId111" Type="http://schemas.openxmlformats.org/officeDocument/2006/relationships/hyperlink" Target="https://nwbbank.com/application/files/2316/5692/6870/NWB_Green_Bond_Framework_2022.pdf" TargetMode="External"/><Relationship Id="rId132" Type="http://schemas.openxmlformats.org/officeDocument/2006/relationships/hyperlink" Target="https://www.kbn.com/globalassets/dokumenter/funding/green-bond-documents/second-opinion-kbn-2021.pdf" TargetMode="External"/><Relationship Id="rId153" Type="http://schemas.openxmlformats.org/officeDocument/2006/relationships/hyperlink" Target="https://cdn.paris.fr/paris/2019/07/24/cc0a71674202b85fe270f95df4909104.pdf" TargetMode="External"/><Relationship Id="rId15" Type="http://schemas.openxmlformats.org/officeDocument/2006/relationships/hyperlink" Target="https://www.nib.int/files/1ef9e6f3646b3055269c3b385ee8c73f76597207/nib-sustainability-policy.pdf" TargetMode="External"/><Relationship Id="rId36" Type="http://schemas.openxmlformats.org/officeDocument/2006/relationships/hyperlink" Target="https://www.bcie.org/fileadmin/bcie/espanol/archivos/novedades/publicaciones/institucionales/NINT_-_CABEIs_Green_and_Blue_Bond_Framework_20221201_FINAL.pdf" TargetMode="External"/><Relationship Id="rId57" Type="http://schemas.openxmlformats.org/officeDocument/2006/relationships/hyperlink" Target="https://www.debtagency.be/sites/default/files/content/download/files/green_olo_-_framework_2022.pdf" TargetMode="External"/><Relationship Id="rId106" Type="http://schemas.openxmlformats.org/officeDocument/2006/relationships/hyperlink" Target="https://www.comunidad.madrid/sites/default/files/img/profesiones/comunidad_de_madrid_sustainable_finance_framework_spo_update_1.pdf" TargetMode="External"/><Relationship Id="rId127" Type="http://schemas.openxmlformats.org/officeDocument/2006/relationships/hyperlink" Target="https://media-mediatheque.societedugrandparis.fr/pm_1_140_140548-ae771a4e1c.pdf" TargetMode="External"/><Relationship Id="rId10" Type="http://schemas.openxmlformats.org/officeDocument/2006/relationships/hyperlink" Target="https://www.adb.org/sites/default/files/related/366261/cicero-shades-spo-adb-20210810.pdf" TargetMode="External"/><Relationship Id="rId31" Type="http://schemas.openxmlformats.org/officeDocument/2006/relationships/hyperlink" Target="https://www.afdb.org/fileadmin/uploads/afdb/Documents/Publications/AfDB_Second_Opinion_-_CICERO.pdf" TargetMode="External"/><Relationship Id="rId52" Type="http://schemas.openxmlformats.org/officeDocument/2006/relationships/hyperlink" Target="https://vigeo-eiris.com/uk-government-green-financing-framework-spo" TargetMode="External"/><Relationship Id="rId73" Type="http://schemas.openxmlformats.org/officeDocument/2006/relationships/hyperlink" Target="https://akk.hu/download?path=740f16c7-d9dd-4be7-8f3c-de41debb82bc.pdf" TargetMode="External"/><Relationship Id="rId78" Type="http://schemas.openxmlformats.org/officeDocument/2006/relationships/hyperlink" Target="https://www.riksgalden.se/globalassets/dokument_eng/debt/borrowing/swedens-sovereign-green-bond-framework.pdf" TargetMode="External"/><Relationship Id="rId94" Type="http://schemas.openxmlformats.org/officeDocument/2006/relationships/hyperlink" Target="https://kommuninvest.se/wp-content/uploads/2021/05/Sustainability-report-2020.pdf" TargetMode="External"/><Relationship Id="rId99" Type="http://schemas.openxmlformats.org/officeDocument/2006/relationships/hyperlink" Target="https://www.kuntarahoitus.fi/app/uploads/sites/2/2023/03/MuniFin_Annual_Report_2022-1.pdf" TargetMode="External"/><Relationship Id="rId101" Type="http://schemas.openxmlformats.org/officeDocument/2006/relationships/hyperlink" Target="http://kkenglish2022.wpengine.com/wp-content/uploads/2022/02/KK_Green_Bond_Framework-2022_web.pdf" TargetMode="External"/><Relationship Id="rId122" Type="http://schemas.openxmlformats.org/officeDocument/2006/relationships/hyperlink" Target="https://www.sek.se/app/uploads/2021/12/Ciceros-Second-Opinion-december-2021.pdf" TargetMode="External"/><Relationship Id="rId143" Type="http://schemas.openxmlformats.org/officeDocument/2006/relationships/hyperlink" Target="https://www.fmo.nl/l/en/library/download/urn:uuid:51f795b3-c4c4-467d-99e0-8c7323d11031/fmo+2020+sustainability+bond+framework+second+party+opinion.pdf?format=save_to_disk&amp;ext=.pdf" TargetMode="External"/><Relationship Id="rId148" Type="http://schemas.openxmlformats.org/officeDocument/2006/relationships/hyperlink" Target="https://www.regionstockholm.se/contentassets/83e4df3fd76c4880b3dc34865f91dfad/region-stockholm-green-bond-framework.pdf" TargetMode="External"/><Relationship Id="rId4" Type="http://schemas.openxmlformats.org/officeDocument/2006/relationships/hyperlink" Target="https://commission.europa.eu/system/files/2021-09/nextgenerationeu_green_bond_framework.pdf" TargetMode="External"/><Relationship Id="rId9" Type="http://schemas.openxmlformats.org/officeDocument/2006/relationships/hyperlink" Target="https://www.adb.org/sites/default/files/publication/731026/adb-green-blue-bond-framework.pdf" TargetMode="External"/><Relationship Id="rId26" Type="http://schemas.openxmlformats.org/officeDocument/2006/relationships/hyperlink" Target="https://www.ndb.int/wp-content/uploads/2022/07/NDB_StrategyDocument_Eversion-1.pdf" TargetMode="External"/><Relationship Id="rId47" Type="http://schemas.openxmlformats.org/officeDocument/2006/relationships/hyperlink" Target="https://www.aft.gouv.fr/files/archives/attachments/25562.pdf" TargetMode="External"/><Relationship Id="rId68" Type="http://schemas.openxmlformats.org/officeDocument/2006/relationships/hyperlink" Target="https://www.oebfa.at/dam/jcr:8edb4919-5dd1-4adf-940f-cbf06f9b6a03/SPO_Republic%20of%20Austria.pdf" TargetMode="External"/><Relationship Id="rId89" Type="http://schemas.openxmlformats.org/officeDocument/2006/relationships/hyperlink" Target="https://www.bundesregierung.de/resource/blob/974430/1940716/4bdf89ceea3b1e4367918384b8839a37/2021-07-26-gsds-en-data.pdf?download=1" TargetMode="External"/><Relationship Id="rId112" Type="http://schemas.openxmlformats.org/officeDocument/2006/relationships/hyperlink" Target="https://nwbbank.com/application/files/1116/5545/2118/CICERO_Green_SPO_NWB_2022.pdf" TargetMode="External"/><Relationship Id="rId133" Type="http://schemas.openxmlformats.org/officeDocument/2006/relationships/hyperlink" Target="https://www.kbn.com/globalassets/dokumenter/finansielle-rapporter/arsrapport/kbn-annual-report-2021.pdf" TargetMode="External"/><Relationship Id="rId154" Type="http://schemas.openxmlformats.org/officeDocument/2006/relationships/hyperlink" Target="https://cdn.paris.fr/paris/2019/07/24/1430ec604822aa781a326b91ea88d54b.pdf" TargetMode="External"/><Relationship Id="rId16" Type="http://schemas.openxmlformats.org/officeDocument/2006/relationships/hyperlink" Target="https://www.nib.int/files/417e821473134738d7e3cf646fd24cc7eed54498/nib-annual-report-2022.pdf" TargetMode="External"/><Relationship Id="rId37" Type="http://schemas.openxmlformats.org/officeDocument/2006/relationships/hyperlink" Target="https://bcie2014.sharepoint.com/sites/DocPub/Doc_Pub/Forms/Tipo%20documental.aspx?id=%2Fsites%2FDocPub%2FDoc%5FPub%2F31%2FSustainability%20Report%20CABEI%202021%20%2D%20Baja%2Epdf&amp;parent=%2Fsites%2FDocPub%2FDoc%5FPub%2F31&amp;p=true&amp;ga=1" TargetMode="External"/><Relationship Id="rId58" Type="http://schemas.openxmlformats.org/officeDocument/2006/relationships/hyperlink" Target="https://www.debtagency.be/sites/default/files/content/download/files/green_olo_-_second_opinion_2022.pdf" TargetMode="External"/><Relationship Id="rId79" Type="http://schemas.openxmlformats.org/officeDocument/2006/relationships/hyperlink" Target="https://www.riksgalden.se/globalassets/dokument_eng/debt/green-bonds/utlatande-av-cicero-senter-for-klimaforskning--pa-engelska.pdf" TargetMode="External"/><Relationship Id="rId102" Type="http://schemas.openxmlformats.org/officeDocument/2006/relationships/hyperlink" Target="http://kkenglish2022.wpengine.com/wp-content/uploads/2022/02/Second-Opinion-KommuneKredit-15Feb2022.pdf" TargetMode="External"/><Relationship Id="rId123" Type="http://schemas.openxmlformats.org/officeDocument/2006/relationships/hyperlink" Target="https://www.sek.se/app/uploads/2022/05/Annual-and-sustainability-report-2021.pdf" TargetMode="External"/><Relationship Id="rId144" Type="http://schemas.openxmlformats.org/officeDocument/2006/relationships/hyperlink" Target="https://annualreport.fmo.nl/2022/FbContent.ashx/pub_1002/downloads/v230322195902/2022-FMO-Annual-Report.pdf" TargetMode="External"/><Relationship Id="rId90" Type="http://schemas.openxmlformats.org/officeDocument/2006/relationships/hyperlink" Target="https://kommuninvest.se/wp-content/uploads/2021/06/Kommuninvest-Green-Bonds-Framework-May-2021.pdf" TargetMode="External"/><Relationship Id="rId27" Type="http://schemas.openxmlformats.org/officeDocument/2006/relationships/hyperlink" Target="https://www.caf.com/media/2244127/cafs-green-bond-framework.pdf" TargetMode="External"/><Relationship Id="rId48" Type="http://schemas.openxmlformats.org/officeDocument/2006/relationships/hyperlink" Target="https://www.aft.gouv.fr/files/medias-aft/3_Dette/3.2_OATMLT/3.2.2_OATVerte/OAT_2021_FINAL_WEB_ENG.pdf" TargetMode="External"/><Relationship Id="rId69" Type="http://schemas.openxmlformats.org/officeDocument/2006/relationships/hyperlink" Target="https://www.oebfa.at/en/financing-instruments/green-securities/green-investor-presentation.html" TargetMode="External"/><Relationship Id="rId113" Type="http://schemas.openxmlformats.org/officeDocument/2006/relationships/hyperlink" Target="https://nwbbank.com/application/files/1316/8077/9202/ESG_Facts__Figures_2022.pdf" TargetMode="External"/><Relationship Id="rId134" Type="http://schemas.openxmlformats.org/officeDocument/2006/relationships/hyperlink" Target="https://medias.sncf.com/sncfcom/finances/Publications_Groupe/2021_Green_Bond_Framework_SNCF_VF.pdf"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www.afd.fr/sites/afd/files/2020-10-07-34-23/vigeo-eiris-seconde-opinion-cadre-emissions-odd.pdf" TargetMode="External"/><Relationship Id="rId21" Type="http://schemas.openxmlformats.org/officeDocument/2006/relationships/hyperlink" Target="https://www.eib.org/en/investor-relations/publications/all/eib-cab-impact-report-2021" TargetMode="External"/><Relationship Id="rId42" Type="http://schemas.openxmlformats.org/officeDocument/2006/relationships/hyperlink" Target="https://english.dsta.nl/documents/publication/2023/05/26/green-bond-report-2022" TargetMode="External"/><Relationship Id="rId63" Type="http://schemas.openxmlformats.org/officeDocument/2006/relationships/hyperlink" Target="https://kommuninvest.se/wp-content/uploads/2021/06/Kommuninvest-Green-Bonds-Framework-May-2021.pdf" TargetMode="External"/><Relationship Id="rId84" Type="http://schemas.openxmlformats.org/officeDocument/2006/relationships/hyperlink" Target="https://www.comunidad.madrid/sites/default/files/img/profesiones/comunidad_de_madrid_sustainable_finance_framework_update_march_23_03_2020.pdf" TargetMode="External"/><Relationship Id="rId138" Type="http://schemas.openxmlformats.org/officeDocument/2006/relationships/hyperlink" Target="https://media-mediatheque.societedugrandparis.fr/pm_1_182_182962-ty9cx5xduw.pdf" TargetMode="External"/><Relationship Id="rId159" Type="http://schemas.openxmlformats.org/officeDocument/2006/relationships/hyperlink" Target="https://www.regionstockholm.se/globalassets/6.-om-landstinget/ekonomi/finansiella-rapporter/2023-rapporter/region-stockholm-green-bond-impact-report-2022-and-kpmg-procedures-report.pdf" TargetMode="External"/><Relationship Id="rId107" Type="http://schemas.openxmlformats.org/officeDocument/2006/relationships/hyperlink" Target="https://nwbbank.com/application/files/1316/8077/9202/ESG_Facts__Figures_2022.pdf" TargetMode="External"/><Relationship Id="rId11" Type="http://schemas.openxmlformats.org/officeDocument/2006/relationships/hyperlink" Target="https://www.eurofima.org/sites/default/assets/File/Sustainability/EUROFIMA-Impact_Report-2023.pdf" TargetMode="External"/><Relationship Id="rId32" Type="http://schemas.openxmlformats.org/officeDocument/2006/relationships/hyperlink" Target="https://www.bundesfinanzministerium.de/Content/EN/Standardartikel/Topics/Priority-Issues/Climate-Action/green-german-federal-securities-restricted/green-bond-impact-report-2020.pdf?__blob=publicationFile&amp;v=2" TargetMode="External"/><Relationship Id="rId53" Type="http://schemas.openxmlformats.org/officeDocument/2006/relationships/hyperlink" Target="https://www.nationalbanken.dk/media/2wuff1il/kingdom-of-denmark_green-bond-impact-report.pdf" TargetMode="External"/><Relationship Id="rId74" Type="http://schemas.openxmlformats.org/officeDocument/2006/relationships/hyperlink" Target="http://kkenglish2022.wpengine.com/wp-content/uploads/2022/02/Second-Opinion-KommuneKredit-15Feb2022.pdf" TargetMode="External"/><Relationship Id="rId128" Type="http://schemas.openxmlformats.org/officeDocument/2006/relationships/hyperlink" Target="https://annualreport.fmo.nl/2022/FbContent.ashx/pub_1002/downloads/v230322195902/2022-FMO-Annual-Report.pdf" TargetMode="External"/><Relationship Id="rId149" Type="http://schemas.openxmlformats.org/officeDocument/2006/relationships/hyperlink" Target="https://www.kbn.com/en/customer/green-project-list/" TargetMode="External"/><Relationship Id="rId5" Type="http://schemas.openxmlformats.org/officeDocument/2006/relationships/hyperlink" Target="https://www.nib.int/investors/environmental-bonds" TargetMode="External"/><Relationship Id="rId95" Type="http://schemas.openxmlformats.org/officeDocument/2006/relationships/hyperlink" Target="https://goteborg.se/wps/wcm/connect/2c3e3692-e7d4-4f77-86e2-53b3fdbf0d31/City+of+Gothenburg+Annual+Report+2021.pdf?MOD=AJPERES" TargetMode="External"/><Relationship Id="rId160" Type="http://schemas.openxmlformats.org/officeDocument/2006/relationships/hyperlink" Target="https://medias.sncf.com/sncfcom/finances/sa/green-securities-framework-2023.pdf" TargetMode="External"/><Relationship Id="rId22" Type="http://schemas.openxmlformats.org/officeDocument/2006/relationships/hyperlink" Target="https://www.aft.gouv.fr/files/archives/attachments/25562.pdf" TargetMode="External"/><Relationship Id="rId43" Type="http://schemas.openxmlformats.org/officeDocument/2006/relationships/hyperlink" Target="https://www.tesoro.es/sites/default/files/Presentacion/210726_green_bond_framework.pdf" TargetMode="External"/><Relationship Id="rId64" Type="http://schemas.openxmlformats.org/officeDocument/2006/relationships/hyperlink" Target="https://kommuninvest.se/wp-content/uploads/2021/06/Kommuninvest-SPO-25May2021.pdf" TargetMode="External"/><Relationship Id="rId118" Type="http://schemas.openxmlformats.org/officeDocument/2006/relationships/hyperlink" Target="https://www.afd.fr/en/ressources/2022-activity-corporate-social-responsibility-report" TargetMode="External"/><Relationship Id="rId139" Type="http://schemas.openxmlformats.org/officeDocument/2006/relationships/hyperlink" Target="https://www.adifaltavelocidad.es/documents/34745/4861068/GREEN+FINANCING+FRAMEWORK+2022.pdf/6485799e-e311-4661-015c-e964c3573e6d?t=1663922577437" TargetMode="External"/><Relationship Id="rId85" Type="http://schemas.openxmlformats.org/officeDocument/2006/relationships/hyperlink" Target="https://www.comunidad.madrid/sites/default/files/img/profesiones/comunidad_de_madrid_sustainable_finance_framework_spo_update_1.pdf" TargetMode="External"/><Relationship Id="rId150" Type="http://schemas.openxmlformats.org/officeDocument/2006/relationships/hyperlink" Target="https://www.kbn.com/globalassets/dokumenter/funding/green-bond-documents/impact-report-2022.pdf" TargetMode="External"/><Relationship Id="rId12" Type="http://schemas.openxmlformats.org/officeDocument/2006/relationships/hyperlink" Target="https://commission.europa.eu/system/files/2021-09/nextgenerationeu_green_bond_framework.pdf" TargetMode="External"/><Relationship Id="rId33" Type="http://schemas.openxmlformats.org/officeDocument/2006/relationships/hyperlink" Target="https://www.mef.gov.it/en/focus/documents/btp_green/Green-Bond-FrameWork_ENG-.pdf" TargetMode="External"/><Relationship Id="rId108" Type="http://schemas.openxmlformats.org/officeDocument/2006/relationships/hyperlink" Target="https://nwbbank.com/application/files/4616/8024/7505/NWB_Bank_Annual_report_2022.pdf" TargetMode="External"/><Relationship Id="rId129" Type="http://schemas.openxmlformats.org/officeDocument/2006/relationships/hyperlink" Target="https://www.fmo.nl/l/library/download/urn:uuid:8c35b2ad-9170-416f-8e3f-8c6e2ccb38f0/fmo_sb+newsletter+nr14.pdf" TargetMode="External"/><Relationship Id="rId54" Type="http://schemas.openxmlformats.org/officeDocument/2006/relationships/hyperlink" Target="https://tresorerie.public.lu/content/dam/tresorerie/fr/sustainable/20200831-Luxembourg-Sustainability-Bond-Framework.pdf" TargetMode="External"/><Relationship Id="rId70" Type="http://schemas.openxmlformats.org/officeDocument/2006/relationships/hyperlink" Target="https://nrwbank.de/wp-content/uploads/2023/05/NRW.BANK_SPO_-Green-Bond-1-2023.pdf" TargetMode="External"/><Relationship Id="rId75" Type="http://schemas.openxmlformats.org/officeDocument/2006/relationships/hyperlink" Target="https://www.kommunekredit.com/wp-content/uploads/filebase/en/annual/KommuneKredit_AR_2022_UK.pdf" TargetMode="External"/><Relationship Id="rId91" Type="http://schemas.openxmlformats.org/officeDocument/2006/relationships/hyperlink" Target="https://fm.baden-wuerttemberg.de/fileadmin/redaktion/m-fm/intern/Dateien_Downloads/Haushalt_Finanzen/Green_Bond_BW/Green_Bond_Baden-W%C3%BCrttemberg_2022_Allocation_Report.pdf" TargetMode="External"/><Relationship Id="rId96" Type="http://schemas.openxmlformats.org/officeDocument/2006/relationships/hyperlink" Target="https://goteborg.se/wps/portal/enhetssida/investor-relations/green-bonds/investment-projects" TargetMode="External"/><Relationship Id="rId140" Type="http://schemas.openxmlformats.org/officeDocument/2006/relationships/hyperlink" Target="https://assets.ctfassets.net/03fbs7oah13w/2aa141PDedLglgMjwoRc9e/f867bcc31e15920d6e819912565c1447/ADIF_SPO.pdf" TargetMode="External"/><Relationship Id="rId145" Type="http://schemas.openxmlformats.org/officeDocument/2006/relationships/hyperlink" Target="https://medias.sncf.com/sncfcom/finances/Publications_Groupe/sncf-group-annual-financial-report-2022.pdf" TargetMode="External"/><Relationship Id="rId161" Type="http://schemas.openxmlformats.org/officeDocument/2006/relationships/hyperlink" Target="https://medias.sncf.com/sncfcom/finances/sa/Green-Bond-reporting-2021-FR.pdf" TargetMode="External"/><Relationship Id="rId166" Type="http://schemas.openxmlformats.org/officeDocument/2006/relationships/hyperlink" Target="https://www.oebfa.at/dam/jcr:b980dbc6-52b9-4786-b6cf-9503646228ba/Republic%20of%20Austria_Green%20Investor%20Report.pdf" TargetMode="External"/><Relationship Id="rId1" Type="http://schemas.openxmlformats.org/officeDocument/2006/relationships/hyperlink" Target="https://www.nib.int/files/f5bde5526b8d812aead65dd8e3e182d55d347842/10460-neb-framework-oct-2019.pdf" TargetMode="External"/><Relationship Id="rId6" Type="http://schemas.openxmlformats.org/officeDocument/2006/relationships/hyperlink" Target="https://www.eurofima.org/sites/default/assets/File/EUROFIMA-Green-Bond-Framework.pdf" TargetMode="External"/><Relationship Id="rId23" Type="http://schemas.openxmlformats.org/officeDocument/2006/relationships/hyperlink" Target="https://www.aft.gouv.fr/files/archives/attachments/25557.PDF" TargetMode="External"/><Relationship Id="rId28" Type="http://schemas.openxmlformats.org/officeDocument/2006/relationships/hyperlink" Target="https://www.isscorporatesolutions.com/file/documents/spo/spo-germany-20200824.pdf" TargetMode="External"/><Relationship Id="rId49" Type="http://schemas.openxmlformats.org/officeDocument/2006/relationships/hyperlink" Target="https://www.nationalbanken.dk/en/governmentdebt/green_bonds/Documents/Kingdom%20of%20Denmark%20Green%20Bond%20Framework.pdf" TargetMode="External"/><Relationship Id="rId114" Type="http://schemas.openxmlformats.org/officeDocument/2006/relationships/hyperlink" Target="https://www.rentenbank.de/en/documents/Rentenbank-Green-Bond-Investor-Report-December-2022.pdf" TargetMode="External"/><Relationship Id="rId119" Type="http://schemas.openxmlformats.org/officeDocument/2006/relationships/hyperlink" Target="https://europeaninvestmentbank-my.sharepoint.com/personal/alexander_krauss_eib_org/Documents/Microsoft%20Teams%20Chat%20Files/-https:/www.afd.fr/en/ressources/2021-sdg-bond-reporting" TargetMode="External"/><Relationship Id="rId44" Type="http://schemas.openxmlformats.org/officeDocument/2006/relationships/hyperlink" Target="https://www.tesoro.es/sites/default/files/Presentacion/20210720_v.e_spo_kingdom_of_spain_en.pdf" TargetMode="External"/><Relationship Id="rId60" Type="http://schemas.openxmlformats.org/officeDocument/2006/relationships/hyperlink" Target="https://akk.hu/download?path=f4d65cb0-a492-4b04-ab65-a944a411ea76.pdf" TargetMode="External"/><Relationship Id="rId65" Type="http://schemas.openxmlformats.org/officeDocument/2006/relationships/hyperlink" Target="https://kommuninvest.se/wp-content/uploads/2021/05/Sustainability-report-2020.pdf" TargetMode="External"/><Relationship Id="rId81" Type="http://schemas.openxmlformats.org/officeDocument/2006/relationships/hyperlink" Target="https://www.kuntarahoitus.fi/app/uploads/sites/2/2023/03/Municipality-Finance-Plc-Green-Impact-Report-2022.pdf" TargetMode="External"/><Relationship Id="rId86" Type="http://schemas.openxmlformats.org/officeDocument/2006/relationships/hyperlink" Target="https://www.comunidad.madrid/sites/default/files/img/profesiones/cam_eu_taxonomy_alignment_spo_-_dnv_eligibility_assesment-vfinal.pdf" TargetMode="External"/><Relationship Id="rId130" Type="http://schemas.openxmlformats.org/officeDocument/2006/relationships/hyperlink" Target="https://www.fmo.nl/l/library/download/urn:uuid:8c35b2ad-9170-416f-8e3f-8c6e2ccb38f0/fmo_sb+newsletter+nr14.pdf" TargetMode="External"/><Relationship Id="rId135" Type="http://schemas.openxmlformats.org/officeDocument/2006/relationships/hyperlink" Target="https://media-mediatheque.societedugrandparis.fr/pm_1_140_140548-ae771a4e1c.pdf" TargetMode="External"/><Relationship Id="rId151" Type="http://schemas.openxmlformats.org/officeDocument/2006/relationships/hyperlink" Target="https://www.ico.es/documents/77230/77304/Green+Bond+Framework+%281%29.pdf/889df082-b12a-819a-8214-aca7bb8049d5?t=1623667264535" TargetMode="External"/><Relationship Id="rId156" Type="http://schemas.openxmlformats.org/officeDocument/2006/relationships/hyperlink" Target="https://www.adifaltavelocidad.es/documents/34745/10774271/2022_EINF_ADIF_AV_ENG.pdf/5c07a630-02f1-f81f-bb8d-091e8736df83?t=1683889403083" TargetMode="External"/><Relationship Id="rId13" Type="http://schemas.openxmlformats.org/officeDocument/2006/relationships/hyperlink" Target="https://commission.europa.eu/system/files/2021-09/v.e._second_party_opinion_on_the_framework.pdf" TargetMode="External"/><Relationship Id="rId18" Type="http://schemas.openxmlformats.org/officeDocument/2006/relationships/hyperlink" Target="https://www.eib.org/attachments/publications/sustainability_report_2021_en.pdf" TargetMode="External"/><Relationship Id="rId39" Type="http://schemas.openxmlformats.org/officeDocument/2006/relationships/hyperlink" Target="https://english.dsta.nl/subjects/green-bonds/documents/publication/2023/09/08/green-bond-framework---updated-8-september-2023" TargetMode="External"/><Relationship Id="rId109" Type="http://schemas.openxmlformats.org/officeDocument/2006/relationships/hyperlink" Target="https://nwbbank.com/application/files/7916/5545/2094/NWB_Bank_Newsletter_Waterbonds_2021.pdf" TargetMode="External"/><Relationship Id="rId34" Type="http://schemas.openxmlformats.org/officeDocument/2006/relationships/hyperlink" Target="https://www.mef.gov.it/en/focus/documents/btp_green/20210224_V.E_SPO_Italy_VF.pdf" TargetMode="External"/><Relationship Id="rId50" Type="http://schemas.openxmlformats.org/officeDocument/2006/relationships/hyperlink" Target="https://www.nationalbanken.dk/media/ji0boz3g/second-party-opinion.pdf" TargetMode="External"/><Relationship Id="rId55" Type="http://schemas.openxmlformats.org/officeDocument/2006/relationships/hyperlink" Target="https://tresorerie.public.lu/content/dam/tresorerie/fr/sustainable/20200831-Luxembourg-Sustainability-Bond-Framework-Second-Party-Opinion.pdf" TargetMode="External"/><Relationship Id="rId76" Type="http://schemas.openxmlformats.org/officeDocument/2006/relationships/hyperlink" Target="https://www.kommunekredit.com/wp-content/uploads/2023/03/KommuneKredit_GBIR-2023_WEB_final_10032022.pdf" TargetMode="External"/><Relationship Id="rId97" Type="http://schemas.openxmlformats.org/officeDocument/2006/relationships/hyperlink" Target="https://goteborg.se/wps/wcm/connect/9817216f-a1af-472e-904a-ffa6ed8857b1/Impact+Report+2021+City+of+Gothenburg.pdf?MOD=AJPERES&amp;CONVERT_TO=url&amp;CACHEID=ROOTWORKSPACE-9817216f-a1af-472e-904a-ffa6ed8857b1-o5dyact" TargetMode="External"/><Relationship Id="rId104" Type="http://schemas.openxmlformats.org/officeDocument/2006/relationships/hyperlink" Target="https://www.kfw.de/PDF/Investor-Relations/PDF-Dokumente-Green-Bonds/Impact-and-Allocation-Reporting/KfW-Green-Bond-Impact-Report-2019-2020-barrierefrei.pdf" TargetMode="External"/><Relationship Id="rId120" Type="http://schemas.openxmlformats.org/officeDocument/2006/relationships/hyperlink" Target="https://europeaninvestmentbank-my.sharepoint.com/personal/alexander_krauss_eib_org/Documents/Microsoft%20Teams%20Chat%20Files/-https:/www.afd.fr/en/ressources/2021-sdg-bond-reporting" TargetMode="External"/><Relationship Id="rId125" Type="http://schemas.openxmlformats.org/officeDocument/2006/relationships/hyperlink" Target="https://www.sek.se/app/uploads/2023/05/Green-Bond-Letter-2022.pdf" TargetMode="External"/><Relationship Id="rId141" Type="http://schemas.openxmlformats.org/officeDocument/2006/relationships/hyperlink" Target="https://www.adifaltavelocidad.es/documents/34745/10774271/2022_EINF_ADIF_AV_ENG.pdf/5c07a630-02f1-f81f-bb8d-091e8736df83?t=1683889403083" TargetMode="External"/><Relationship Id="rId146" Type="http://schemas.openxmlformats.org/officeDocument/2006/relationships/hyperlink" Target="https://www.kbn.com/globalassets/dokumenter/funding/green-bond-documents/kbn-green-bond-framework-21.pdf" TargetMode="External"/><Relationship Id="rId167" Type="http://schemas.openxmlformats.org/officeDocument/2006/relationships/hyperlink" Target="https://www.oebfa.at/dam/jcr:b980dbc6-52b9-4786-b6cf-9503646228ba/Republic%20of%20Austria_Green%20Investor%20Report.pdf" TargetMode="External"/><Relationship Id="rId7" Type="http://schemas.openxmlformats.org/officeDocument/2006/relationships/hyperlink" Target="https://www.eurofima.org/sites/default/assets/File/Sustainability/EUROFIMA%20Green%20Bond%20Framework%20Second-Party%20Opinion_April%2021%2C%202021.pdf" TargetMode="External"/><Relationship Id="rId71" Type="http://schemas.openxmlformats.org/officeDocument/2006/relationships/hyperlink" Target="https://nrwbank.de/wp-content/uploads/2023/05/NRW.BANK_Sustainability-Report-2021.pdf" TargetMode="External"/><Relationship Id="rId92" Type="http://schemas.openxmlformats.org/officeDocument/2006/relationships/hyperlink" Target="https://fm.baden-wuerttemberg.de/fileadmin/redaktion/m-fm/intern/Dateien_Downloads/Haushalt_Finanzen/Green_Bond_BW/2303_Green_Bond_BW_2022_Impact_Report.pdf" TargetMode="External"/><Relationship Id="rId162" Type="http://schemas.openxmlformats.org/officeDocument/2006/relationships/hyperlink" Target="https://medias.sncf.com/sncfcom/finances/sa/Green-Bond-reporting-2021-FR.pdf" TargetMode="External"/><Relationship Id="rId2" Type="http://schemas.openxmlformats.org/officeDocument/2006/relationships/hyperlink" Target="https://www.nib.int/files/417e821473134738d7e3cf646fd24cc7eed54498/nib-annual-report-2022.pdf" TargetMode="External"/><Relationship Id="rId29" Type="http://schemas.openxmlformats.org/officeDocument/2006/relationships/hyperlink" Target="https://www.bundesregierung.de/resource/blob/974430/1940716/4bdf89ceea3b1e4367918384b8839a37/2021-07-26-gsds-en-data.pdf?download=1" TargetMode="External"/><Relationship Id="rId24" Type="http://schemas.openxmlformats.org/officeDocument/2006/relationships/hyperlink" Target="https://www.aft.gouv.fr/files/medias-aft/3_Dette/3.2_OATMLT/3.2.2_OATVerte/OAT_2021_FINAL_WEB_ENG.pdf" TargetMode="External"/><Relationship Id="rId40" Type="http://schemas.openxmlformats.org/officeDocument/2006/relationships/hyperlink" Target="https://english.dsta.nl/subjects/green-bonds/documents/publication/2023/09/08/second-party-opinion---green-bond-framework---2023" TargetMode="External"/><Relationship Id="rId45" Type="http://schemas.openxmlformats.org/officeDocument/2006/relationships/hyperlink" Target="https://www.tesoro.es/en/deuda-publica/informacion-para-inversores" TargetMode="External"/><Relationship Id="rId66" Type="http://schemas.openxmlformats.org/officeDocument/2006/relationships/hyperlink" Target="https://kommuninvest.se/wp-content/uploads/2023/04/Green-Bonds-Impact-Report-2022.pdf" TargetMode="External"/><Relationship Id="rId87" Type="http://schemas.openxmlformats.org/officeDocument/2006/relationships/hyperlink" Target="https://www.comunidad.madrid/sites/default/files/img/profesiones/comunidad_de_madrid_2021_green_bond_reporting_v_27_09_2022.pdf" TargetMode="External"/><Relationship Id="rId110" Type="http://schemas.openxmlformats.org/officeDocument/2006/relationships/hyperlink" Target="https://nwbbank.com/application/files/7916/5545/2094/NWB_Bank_Newsletter_Waterbonds_2021.pdf" TargetMode="External"/><Relationship Id="rId115" Type="http://schemas.openxmlformats.org/officeDocument/2006/relationships/hyperlink" Target="https://www.rentenbank.de/en/documents/Rentenbank-Green-Bond-Investor-Report-December-2022.pdf" TargetMode="External"/><Relationship Id="rId131" Type="http://schemas.openxmlformats.org/officeDocument/2006/relationships/hyperlink" Target="https://www.cdp.it/resources/cms/documents/CDP-Green-Social-and-Sustainability-Bond-Framework_18-06-2021.pdf" TargetMode="External"/><Relationship Id="rId136" Type="http://schemas.openxmlformats.org/officeDocument/2006/relationships/hyperlink" Target="https://media-mediatheque.societedugrandparis.fr/pm_1_182_182962-ty9cx5xduw.pdf" TargetMode="External"/><Relationship Id="rId157" Type="http://schemas.openxmlformats.org/officeDocument/2006/relationships/hyperlink" Target="https://www.adifaltavelocidad.es/documents/34745/10774302/2022_DECLARACI%C3%93N_VERIFICACI%C3%93N_INDEP_ADIF_AV_ENG.pdf/a60a5429-16f0-822a-ffa8-bd2302b960e9?t=1681740922116" TargetMode="External"/><Relationship Id="rId61" Type="http://schemas.openxmlformats.org/officeDocument/2006/relationships/hyperlink" Target="https://akk.hu/download?path=f4d65cb0-a492-4b04-ab65-a944a411ea76.pdf" TargetMode="External"/><Relationship Id="rId82" Type="http://schemas.openxmlformats.org/officeDocument/2006/relationships/hyperlink" Target="https://www.kuntarahoitus.fi/app/uploads/sites/2/2023/03/Municipality-Finance-Plc-Green-Impact-Report-2022.pdf" TargetMode="External"/><Relationship Id="rId152" Type="http://schemas.openxmlformats.org/officeDocument/2006/relationships/hyperlink" Target="https://www.ico.es/documents/77230/77304/Green+Bond+Framework+second+party+opinion.pdf/8176fcdf-546d-c292-6741-17943670b10e?t=1623667262585" TargetMode="External"/><Relationship Id="rId19" Type="http://schemas.openxmlformats.org/officeDocument/2006/relationships/hyperlink" Target="https://www.eib.org/attachments/thematic/eib_group_climate_bank_roadmap_en.pdf" TargetMode="External"/><Relationship Id="rId14" Type="http://schemas.openxmlformats.org/officeDocument/2006/relationships/hyperlink" Target="https://eur-lex.europa.eu/legal-content/EN/TXT/PDF/?uri=CELEX:32021R0241" TargetMode="External"/><Relationship Id="rId30" Type="http://schemas.openxmlformats.org/officeDocument/2006/relationships/hyperlink" Target="https://www.bundesfinanzministerium.de/Content/EN/Standardartikel/Topics/Priority-Issues/Climate-Action/green-german-federal-securities-restricted/green-bond-allocation-report-2022.pdf?__blob=publicationFile&amp;v=3" TargetMode="External"/><Relationship Id="rId35" Type="http://schemas.openxmlformats.org/officeDocument/2006/relationships/hyperlink" Target="https://www.debtagency.be/sites/default/files/content/download/files/green_olo_-_framework_2022.pdf" TargetMode="External"/><Relationship Id="rId56" Type="http://schemas.openxmlformats.org/officeDocument/2006/relationships/hyperlink" Target="https://tresorerie.public.lu/content/dam/tresorerie/fr/sustainable/luxembourg-sustainability-bond-report-2021.pdf" TargetMode="External"/><Relationship Id="rId77" Type="http://schemas.openxmlformats.org/officeDocument/2006/relationships/hyperlink" Target="https://www.kommunekredit.com/wp-content/uploads/2023/03/KommuneKredit_GBIR-2023_WEB_final_10032022.pdf" TargetMode="External"/><Relationship Id="rId100" Type="http://schemas.openxmlformats.org/officeDocument/2006/relationships/hyperlink" Target="https://www.kfw.de/PDF/Investor-Relations/PDF-Dokumente-Green-Bonds/Green-Bond-Framework-V2022.pdf" TargetMode="External"/><Relationship Id="rId105" Type="http://schemas.openxmlformats.org/officeDocument/2006/relationships/hyperlink" Target="https://nwbbank.com/application/files/2316/5692/6870/NWB_Green_Bond_Framework_2022.pdf" TargetMode="External"/><Relationship Id="rId126" Type="http://schemas.openxmlformats.org/officeDocument/2006/relationships/hyperlink" Target="https://www.fmo.nl/l/en/library/download/urn:uuid:9d67fc09-9356-4c7f-b4e2-545d085bdd8d/fmo+sustainability+bond+framework+2020.pdf?format=save_to_disk&amp;ext=.pdf" TargetMode="External"/><Relationship Id="rId147" Type="http://schemas.openxmlformats.org/officeDocument/2006/relationships/hyperlink" Target="https://www.kbn.com/globalassets/dokumenter/funding/green-bond-documents/second-opinion-kbn-2021.pdf" TargetMode="External"/><Relationship Id="rId168" Type="http://schemas.openxmlformats.org/officeDocument/2006/relationships/hyperlink" Target="https://www.afd.fr/sites/afd/files/2022-10-10-23-45/attestation-informations-relatives-adossement-fonds-leves-afd.pdf" TargetMode="External"/><Relationship Id="rId8" Type="http://schemas.openxmlformats.org/officeDocument/2006/relationships/hyperlink" Target="https://www.eurofima.org/sites/default/assets/File/Sustainability/Reports/EUROFIMA-SustainabilityReport2022.pdf" TargetMode="External"/><Relationship Id="rId51" Type="http://schemas.openxmlformats.org/officeDocument/2006/relationships/hyperlink" Target="https://www.nationalbanken.dk/en/governmentdebt/green_bonds/Documents/Annex_Assessment%20of%20EU%20Taxonomy%20alignment.pdf" TargetMode="External"/><Relationship Id="rId72" Type="http://schemas.openxmlformats.org/officeDocument/2006/relationships/hyperlink" Target="http://kkenglish2022.wpengine.com/wp-content/uploads/2022/02/KK_Green_Bond_Framework-2022_web.pdf" TargetMode="External"/><Relationship Id="rId93" Type="http://schemas.openxmlformats.org/officeDocument/2006/relationships/hyperlink" Target="https://goteborg.se/wps/wcm/connect/c4507798-2eed-4f5d-b356-fe69822375db/City+of+Gothenburg+updated+Green+Bond+Framework_FINAL.pdf?MOD=AJPERES&amp;CONVERT_TO=url&amp;CACHEID=ROOTWORKSPACE-c4507798-2eed-4f5d-b356-fe69822375db-odASUMB" TargetMode="External"/><Relationship Id="rId98" Type="http://schemas.openxmlformats.org/officeDocument/2006/relationships/hyperlink" Target="https://www.regionstockholm.se/contentassets/83e4df3fd76c4880b3dc34865f91dfad/region-stockholm-green-bond-framework.pdf" TargetMode="External"/><Relationship Id="rId121" Type="http://schemas.openxmlformats.org/officeDocument/2006/relationships/hyperlink" Target="https://www.sek.se/app/uploads/2022/06/Sustainability-bond-framework.pdf" TargetMode="External"/><Relationship Id="rId142" Type="http://schemas.openxmlformats.org/officeDocument/2006/relationships/hyperlink" Target="https://www.adifaltavelocidad.es/documents/34745/4861497/Informe+Bonos+Verdes+2021_ingles.pdf/cdfb70eb-5b1b-bf79-bc29-8c030c459e25?t=1671108521177&amp;download=true" TargetMode="External"/><Relationship Id="rId163" Type="http://schemas.openxmlformats.org/officeDocument/2006/relationships/hyperlink" Target="https://www.dt.mef.gov.it/export/sites/sitodt/modules/documenti_en/debito_pubblico/btp_green_post_emissioni/2023-Allocation-Impact-Report-Italy-Sov-Green-Bond-IT-20230616-EN.pdf" TargetMode="External"/><Relationship Id="rId3" Type="http://schemas.openxmlformats.org/officeDocument/2006/relationships/hyperlink" Target="https://www.nib.int/files/417e821473134738d7e3cf646fd24cc7eed54498/nib-annual-report-2022.pdf" TargetMode="External"/><Relationship Id="rId25" Type="http://schemas.openxmlformats.org/officeDocument/2006/relationships/hyperlink" Target="https://www.aft.gouv.fr/files/medias-aft/3_Dette/3.2_OATMLT/3.2.2_OATVerte/OAT_2021_FINAL_WEB_ENG.pdf" TargetMode="External"/><Relationship Id="rId46" Type="http://schemas.openxmlformats.org/officeDocument/2006/relationships/hyperlink" Target="https://www.tesoro.es/sites/default/files/publicaciones/221010_informe_de_asignacion_2021_ingles.pdf" TargetMode="External"/><Relationship Id="rId67" Type="http://schemas.openxmlformats.org/officeDocument/2006/relationships/hyperlink" Target="https://kommuninvest.se/wp-content/uploads/2023/04/Kommuninvest-Green-Bonds-Project-by-project-reporting-2022.xlsx" TargetMode="External"/><Relationship Id="rId116" Type="http://schemas.openxmlformats.org/officeDocument/2006/relationships/hyperlink" Target="https://www.afd.fr/sites/afd/files/2020-10-07-38-47/sdg-bond-framework-afd.pdf" TargetMode="External"/><Relationship Id="rId137" Type="http://schemas.openxmlformats.org/officeDocument/2006/relationships/hyperlink" Target="https://media-mediatheque.societedugrandparis.fr/pm_1_182_182962-ty9cx5xduw.pdf" TargetMode="External"/><Relationship Id="rId158" Type="http://schemas.openxmlformats.org/officeDocument/2006/relationships/hyperlink" Target="https://www.regionstockholm.se/globalassets/6.-om-landstinget/ekonomi/finansiella-rapporter/2023-rapporter/ar_2022_final.pdf" TargetMode="External"/><Relationship Id="rId20" Type="http://schemas.openxmlformats.org/officeDocument/2006/relationships/hyperlink" Target="https://www.eib.org/en/investor-relations/publications/all/eib-cab-projects-2021" TargetMode="External"/><Relationship Id="rId41" Type="http://schemas.openxmlformats.org/officeDocument/2006/relationships/hyperlink" Target="https://english.dsta.nl/documents/publication/2023/05/26/green-bond-report-2022" TargetMode="External"/><Relationship Id="rId62" Type="http://schemas.openxmlformats.org/officeDocument/2006/relationships/hyperlink" Target="https://akk.hu/download?path=f4d65cb0-a492-4b04-ab65-a944a411ea76.pdf" TargetMode="External"/><Relationship Id="rId83" Type="http://schemas.openxmlformats.org/officeDocument/2006/relationships/hyperlink" Target="https://www.kuntarahoitus.fi/app/uploads/sites/2/2023/03/Municipality-Finance-Plc-Green-Impact-Report-2022.pdf" TargetMode="External"/><Relationship Id="rId88" Type="http://schemas.openxmlformats.org/officeDocument/2006/relationships/hyperlink" Target="https://www.comunidad.madrid/sites/default/files/img/profesiones/comunidad_de_madrid_2021_green_bond_reporting_v_27_09_2022.pdf" TargetMode="External"/><Relationship Id="rId111" Type="http://schemas.openxmlformats.org/officeDocument/2006/relationships/hyperlink" Target="https://www.rentenbank.de/export/sites/rentenbank/dokumente/Rentenbank-Green-Bond-Framework-May-2023.pdf" TargetMode="External"/><Relationship Id="rId132" Type="http://schemas.openxmlformats.org/officeDocument/2006/relationships/hyperlink" Target="https://www.cdp.it/resources/cms/documents/CDP_SPO_Green_Bond_20230202.pdf" TargetMode="External"/><Relationship Id="rId153" Type="http://schemas.openxmlformats.org/officeDocument/2006/relationships/hyperlink" Target="https://www.ico.es/documents/77230/77286/Estrategia-2022-2027-ingles-A.pdf/149c402c-ef44-3e5f-349b-9bce30de3aa6?t=1655285204761" TargetMode="External"/><Relationship Id="rId15" Type="http://schemas.openxmlformats.org/officeDocument/2006/relationships/hyperlink" Target="https://commission.europa.eu/system/files/2022-12/SWD_2022_442_F1_STAFF_WORKING_PAPER_EN_V4_P1_2417689.PDF" TargetMode="External"/><Relationship Id="rId36" Type="http://schemas.openxmlformats.org/officeDocument/2006/relationships/hyperlink" Target="https://www.debtagency.be/sites/default/files/content/download/files/green_olo_-_second_opinion_2022.pdf" TargetMode="External"/><Relationship Id="rId57" Type="http://schemas.openxmlformats.org/officeDocument/2006/relationships/hyperlink" Target="https://tresorerie.public.lu/content/dam/tresorerie/fr/sustainable/luxembourg-sustainability-bond-report-2021.pdf" TargetMode="External"/><Relationship Id="rId106" Type="http://schemas.openxmlformats.org/officeDocument/2006/relationships/hyperlink" Target="https://pub.cicero.oslo.no/cicero-xmlui/bitstream/handle/11250/2720421/CICERO_Green_SPO_NWB_12%20May%202022.pdf?sequence=1&amp;isAllowed=y" TargetMode="External"/><Relationship Id="rId127" Type="http://schemas.openxmlformats.org/officeDocument/2006/relationships/hyperlink" Target="https://www.fmo.nl/l/en/library/download/urn:uuid:51f795b3-c4c4-467d-99e0-8c7323d11031/fmo+2020+sustainability+bond+framework+second+party+opinion.pdf?format=save_to_disk&amp;ext=.pdf" TargetMode="External"/><Relationship Id="rId10" Type="http://schemas.openxmlformats.org/officeDocument/2006/relationships/hyperlink" Target="https://www.eurofima.org/sites/default/assets/File/Sustainability/EUROFIMA-Impact_Report-2023.pdf" TargetMode="External"/><Relationship Id="rId31" Type="http://schemas.openxmlformats.org/officeDocument/2006/relationships/hyperlink" Target="https://www.bundesfinanzministerium.de/Content/EN/Standardartikel/Topics/Priority-Issues/Climate-Action/green-german-federal-securities-restricted/green-bond-allocation-report-2022.pdf?__blob=publicationFile&amp;v=3" TargetMode="External"/><Relationship Id="rId52" Type="http://schemas.openxmlformats.org/officeDocument/2006/relationships/hyperlink" Target="https://www.nationalbanken.dk/media/0vgh1na1/kingdom-of-denmark_green-bond-allocation-report.pdf" TargetMode="External"/><Relationship Id="rId73" Type="http://schemas.openxmlformats.org/officeDocument/2006/relationships/hyperlink" Target="http://kkenglish2022.wpengine.com/wp-content/uploads/2022/02/Second-Opinion-KommuneKredit-15Feb2022.pdf" TargetMode="External"/><Relationship Id="rId78" Type="http://schemas.openxmlformats.org/officeDocument/2006/relationships/hyperlink" Target="https://www.kuntarahoitus.fi/app/uploads/sites/2/2022/12/MuniFin-Green-Bond-framework.pdf" TargetMode="External"/><Relationship Id="rId94" Type="http://schemas.openxmlformats.org/officeDocument/2006/relationships/hyperlink" Target="https://goteborg.se/wps/wcm/connect/587c65a7-3a25-4fa0-b8e6-735ac2c620b1/Second+Opinion+CICERO+GREEN+City+of+Gothenburg+14.09.2022.pdf?MOD=AJPERES&amp;CONVERT_TO=url&amp;CACHEID=ROOTWORKSPACE-587c65a7-3a25-4fa0-b8e6-735ac2c620b1-odAT7Nl" TargetMode="External"/><Relationship Id="rId99" Type="http://schemas.openxmlformats.org/officeDocument/2006/relationships/hyperlink" Target="https://www.regionstockholm.se/contentassets/83e4df3fd76c4880b3dc34865f91dfad/second-opinion-cicero-green_region-stockholm_final_2022.pdf" TargetMode="External"/><Relationship Id="rId101" Type="http://schemas.openxmlformats.org/officeDocument/2006/relationships/hyperlink" Target="https://www.kfw.de/PDF/Investor-Relations/PDF-Dokumente-Green-Bonds/SPO-CICERO-Framework-V2022.pdf" TargetMode="External"/><Relationship Id="rId122" Type="http://schemas.openxmlformats.org/officeDocument/2006/relationships/hyperlink" Target="https://www.sek.se/app/uploads/2021/12/Ciceros-Second-Opinion-december-2021.pdf" TargetMode="External"/><Relationship Id="rId143" Type="http://schemas.openxmlformats.org/officeDocument/2006/relationships/hyperlink" Target="https://www.adifaltavelocidad.es/documents/34745/4861497/Informe+Bonos+Verdes+2021_ingles.pdf/cdfb70eb-5b1b-bf79-bc29-8c030c459e25?t=1671108521177&amp;download=true" TargetMode="External"/><Relationship Id="rId148" Type="http://schemas.openxmlformats.org/officeDocument/2006/relationships/hyperlink" Target="https://www.kbn.com/globalassets/dokumenter/finansielle-rapporter/arsrapport/kbn-annual-report-2021.pdf" TargetMode="External"/><Relationship Id="rId164" Type="http://schemas.openxmlformats.org/officeDocument/2006/relationships/hyperlink" Target="https://www.dt.mef.gov.it/export/sites/sitodt/modules/documenti_en/debito_pubblico/btp_green_post_emissioni/2023-Allocation-Impact-Report-Italy-Sov-Green-Bond-IT-20230616-EN.pdf" TargetMode="External"/><Relationship Id="rId169" Type="http://schemas.openxmlformats.org/officeDocument/2006/relationships/table" Target="../tables/table3.xml"/><Relationship Id="rId4" Type="http://schemas.openxmlformats.org/officeDocument/2006/relationships/hyperlink" Target="https://www.nib.int/investors/environmental-bonds" TargetMode="External"/><Relationship Id="rId9" Type="http://schemas.openxmlformats.org/officeDocument/2006/relationships/hyperlink" Target="https://www.eurofima.org/sites/default/assets/File/investor-relations/financial-information/230313-EUROFIMA-AR2022-Web.pdf" TargetMode="External"/><Relationship Id="rId26" Type="http://schemas.openxmlformats.org/officeDocument/2006/relationships/hyperlink" Target="https://www.aft.gouv.fr/files/medias-aft/3_Dette/3.2_OATMLT/3.2.2_OATVerte/OAT_2021_FINAL_WEB_ENG.pdf" TargetMode="External"/><Relationship Id="rId47" Type="http://schemas.openxmlformats.org/officeDocument/2006/relationships/hyperlink" Target="https://www.oebfa.at/dam/jcr:5fd2c59f-fb71-4546-887d-35b97a6cc911/OeBFA_Green_Bond_Framework.pdf" TargetMode="External"/><Relationship Id="rId68" Type="http://schemas.openxmlformats.org/officeDocument/2006/relationships/hyperlink" Target="https://kommuninvest.se/wp-content/uploads/2023/04/Green-Bonds-Impact-Report-2022.pdf" TargetMode="External"/><Relationship Id="rId89" Type="http://schemas.openxmlformats.org/officeDocument/2006/relationships/hyperlink" Target="https://fm.baden-wuerttemberg.de/fileadmin/redaktion/m-fm/intern/Dateien_Downloads/Haushalt_Finanzen/Green_Bond_BW/Green_Bond_BW_2022_Framework.pdf" TargetMode="External"/><Relationship Id="rId112" Type="http://schemas.openxmlformats.org/officeDocument/2006/relationships/hyperlink" Target="https://www.rentenbank.de/export/sites/rentenbank/dokumente/Rentenbank-Second-Opinion-by-Cicero-May-2023.pdf" TargetMode="External"/><Relationship Id="rId133" Type="http://schemas.openxmlformats.org/officeDocument/2006/relationships/hyperlink" Target="https://www.cdp.it/resources/cms/documents/CDP-Bilancio-Integrato_2022_ENG.pdf" TargetMode="External"/><Relationship Id="rId154" Type="http://schemas.openxmlformats.org/officeDocument/2006/relationships/hyperlink" Target="https://www.ico.es/documents/20124/39511/Reporting+ICO+GB+may+2022_final.pdf/acf8ef6c-e726-13af-c5af-f4fc3f947977?t=1685523939008" TargetMode="External"/><Relationship Id="rId16" Type="http://schemas.openxmlformats.org/officeDocument/2006/relationships/hyperlink" Target="https://www.eib.org/attachments/fi/eib-cab-framework-2021.pdf" TargetMode="External"/><Relationship Id="rId37" Type="http://schemas.openxmlformats.org/officeDocument/2006/relationships/hyperlink" Target="https://www.debtagency.be/sites/default/files/content/download/files/green_olo_86_-_allocation_report_2021_en_0.pdf" TargetMode="External"/><Relationship Id="rId58" Type="http://schemas.openxmlformats.org/officeDocument/2006/relationships/hyperlink" Target="https://www.akk.hu/download?path=63822961-69ee-4de0-b786-ad45df71f3ee.pdf" TargetMode="External"/><Relationship Id="rId79" Type="http://schemas.openxmlformats.org/officeDocument/2006/relationships/hyperlink" Target="https://www.kuntarahoitus.fi/app/uploads/sites/2/2022/09/Second-Opinion-CICERO-GREEN.-final.-Munifin.-15.08.2022.pdf" TargetMode="External"/><Relationship Id="rId102" Type="http://schemas.openxmlformats.org/officeDocument/2006/relationships/hyperlink" Target="https://www.kfw.de/microsites/Microsite/nachhaltigkeitsbericht.kfw.de/download/Sustainability-Report-2022.pdf" TargetMode="External"/><Relationship Id="rId123" Type="http://schemas.openxmlformats.org/officeDocument/2006/relationships/hyperlink" Target="https://www.sek.se/app/uploads/2022/05/Annual-and-sustainability-report-2021.pdf" TargetMode="External"/><Relationship Id="rId144" Type="http://schemas.openxmlformats.org/officeDocument/2006/relationships/hyperlink" Target="https://medias.sncf.com/sncfcom/finances/Publications_Groupe/SPO-2022-07-12-SNCF-SA.pdf" TargetMode="External"/><Relationship Id="rId90" Type="http://schemas.openxmlformats.org/officeDocument/2006/relationships/hyperlink" Target="https://fm.baden-wuerttemberg.de/fileadmin/redaktion/m-fm/intern/Dateien_Downloads/Haushalt_Finanzen/Green_Bond_BW/Green_Bond_BW_2022_Second_Party_Opinion.pdf" TargetMode="External"/><Relationship Id="rId165" Type="http://schemas.openxmlformats.org/officeDocument/2006/relationships/hyperlink" Target="https://www.oebfa.at/dam/jcr:d05998ef-7b90-4744-a211-ee1d4303d590/Green%20Investor%20Presentation%20June23.pdf" TargetMode="External"/><Relationship Id="rId27" Type="http://schemas.openxmlformats.org/officeDocument/2006/relationships/hyperlink" Target="https://www.deutsche-finanzagentur.de/fileadmin/user_upload/Institutionelle-investoren/green/GreenBondFramework_2020_en.pdf" TargetMode="External"/><Relationship Id="rId48" Type="http://schemas.openxmlformats.org/officeDocument/2006/relationships/hyperlink" Target="https://www.oebfa.at/dam/jcr:8edb4919-5dd1-4adf-940f-cbf06f9b6a03/SPO_Republic%20of%20Austria.pdf" TargetMode="External"/><Relationship Id="rId69" Type="http://schemas.openxmlformats.org/officeDocument/2006/relationships/hyperlink" Target="https://nrwbank.de/wp-content/uploads/2023/05/NRWBANK_Green_Bond_Framework_2020_EN.pdf" TargetMode="External"/><Relationship Id="rId113" Type="http://schemas.openxmlformats.org/officeDocument/2006/relationships/hyperlink" Target="https://www.rentenbank.de/export/sites/rentenbank/dokumente/geschaeftsbericht-2022-deutsch.pdf" TargetMode="External"/><Relationship Id="rId134" Type="http://schemas.openxmlformats.org/officeDocument/2006/relationships/hyperlink" Target="https://media-mediatheque.societedugrandparis.fr/pm_1_140_140543-mio7ddcicn.pdf" TargetMode="External"/><Relationship Id="rId80" Type="http://schemas.openxmlformats.org/officeDocument/2006/relationships/hyperlink" Target="https://www.kuntarahoitus.fi/app/uploads/sites/2/2023/03/MuniFin_Annual_Report_2022-1.pdf" TargetMode="External"/><Relationship Id="rId155" Type="http://schemas.openxmlformats.org/officeDocument/2006/relationships/hyperlink" Target="https://www.ico.es/documents/20124/39511/Reporting+ICO+GB+may+2022_final.pdf/acf8ef6c-e726-13af-c5af-f4fc3f947977?t=1685523939008" TargetMode="External"/><Relationship Id="rId17" Type="http://schemas.openxmlformats.org/officeDocument/2006/relationships/hyperlink" Target="https://www.eib.org/attachments/fi/eib-cab-framework-2021.pdf" TargetMode="External"/><Relationship Id="rId38" Type="http://schemas.openxmlformats.org/officeDocument/2006/relationships/hyperlink" Target="https://www.debtagency.be/sites/default/files/content/download/files/green_olo_-_impact_report_2018.pdf" TargetMode="External"/><Relationship Id="rId59" Type="http://schemas.openxmlformats.org/officeDocument/2006/relationships/hyperlink" Target="https://www.akk.hu/download?path=937c2e7e-50df-4d00-ac79-00f02a17aafc.pdf" TargetMode="External"/><Relationship Id="rId103" Type="http://schemas.openxmlformats.org/officeDocument/2006/relationships/hyperlink" Target="https://www.kfw.de/PDF/Investor-Relations/PDF-Dokumente-Green-Bonds/Impact-and-Allocation-Reporting/KfW-Allokationsbericht-2022.pdf" TargetMode="External"/><Relationship Id="rId124" Type="http://schemas.openxmlformats.org/officeDocument/2006/relationships/hyperlink" Target="https://www.sek.se/app/uploads/2023/05/Green-Bond-Letter-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FA699-7976-467F-BED4-0DCD8023AAC6}">
  <dimension ref="A2:T91"/>
  <sheetViews>
    <sheetView tabSelected="1" workbookViewId="0"/>
  </sheetViews>
  <sheetFormatPr defaultRowHeight="15" x14ac:dyDescent="0.25"/>
  <sheetData>
    <row r="2" spans="1:20" ht="105" customHeight="1" x14ac:dyDescent="0.25">
      <c r="A2" s="217" t="s">
        <v>0</v>
      </c>
      <c r="B2" s="217"/>
      <c r="C2" s="217"/>
      <c r="D2" s="217"/>
      <c r="E2" s="217"/>
      <c r="F2" s="217"/>
      <c r="G2" s="217"/>
      <c r="H2" s="217"/>
      <c r="I2" s="217"/>
      <c r="J2" s="217"/>
      <c r="K2" s="217"/>
      <c r="L2" s="217"/>
      <c r="M2" s="217"/>
      <c r="N2" s="217"/>
    </row>
    <row r="5" spans="1:20" ht="409.5" customHeight="1" x14ac:dyDescent="0.25">
      <c r="A5" s="216" t="s">
        <v>898</v>
      </c>
      <c r="B5" s="216"/>
      <c r="C5" s="216"/>
      <c r="D5" s="216"/>
      <c r="E5" s="216"/>
      <c r="F5" s="216"/>
      <c r="G5" s="216"/>
      <c r="H5" s="216"/>
      <c r="I5" s="216"/>
      <c r="J5" s="216"/>
      <c r="K5" s="216"/>
      <c r="L5" s="216"/>
      <c r="M5" s="216"/>
      <c r="N5" s="216"/>
      <c r="O5" s="216"/>
      <c r="P5" s="216"/>
      <c r="Q5" s="216"/>
      <c r="R5" s="216"/>
      <c r="S5" s="1"/>
      <c r="T5" s="1"/>
    </row>
    <row r="6" spans="1:20" x14ac:dyDescent="0.25">
      <c r="A6" s="216"/>
      <c r="B6" s="216"/>
      <c r="C6" s="216"/>
      <c r="D6" s="216"/>
      <c r="E6" s="216"/>
      <c r="F6" s="216"/>
      <c r="G6" s="216"/>
      <c r="H6" s="216"/>
      <c r="I6" s="216"/>
      <c r="J6" s="216"/>
      <c r="K6" s="216"/>
      <c r="L6" s="216"/>
      <c r="M6" s="216"/>
      <c r="N6" s="216"/>
      <c r="O6" s="216"/>
      <c r="P6" s="216"/>
      <c r="Q6" s="216"/>
      <c r="R6" s="216"/>
      <c r="S6" s="1"/>
      <c r="T6" s="1"/>
    </row>
    <row r="7" spans="1:20" x14ac:dyDescent="0.25">
      <c r="A7" s="216"/>
      <c r="B7" s="216"/>
      <c r="C7" s="216"/>
      <c r="D7" s="216"/>
      <c r="E7" s="216"/>
      <c r="F7" s="216"/>
      <c r="G7" s="216"/>
      <c r="H7" s="216"/>
      <c r="I7" s="216"/>
      <c r="J7" s="216"/>
      <c r="K7" s="216"/>
      <c r="L7" s="216"/>
      <c r="M7" s="216"/>
      <c r="N7" s="216"/>
      <c r="O7" s="216"/>
      <c r="P7" s="216"/>
      <c r="Q7" s="216"/>
      <c r="R7" s="216"/>
      <c r="S7" s="1"/>
      <c r="T7" s="1"/>
    </row>
    <row r="8" spans="1:20" x14ac:dyDescent="0.25">
      <c r="A8" s="216"/>
      <c r="B8" s="216"/>
      <c r="C8" s="216"/>
      <c r="D8" s="216"/>
      <c r="E8" s="216"/>
      <c r="F8" s="216"/>
      <c r="G8" s="216"/>
      <c r="H8" s="216"/>
      <c r="I8" s="216"/>
      <c r="J8" s="216"/>
      <c r="K8" s="216"/>
      <c r="L8" s="216"/>
      <c r="M8" s="216"/>
      <c r="N8" s="216"/>
      <c r="O8" s="216"/>
      <c r="P8" s="216"/>
      <c r="Q8" s="216"/>
      <c r="R8" s="216"/>
      <c r="S8" s="1"/>
      <c r="T8" s="1"/>
    </row>
    <row r="9" spans="1:20" x14ac:dyDescent="0.25">
      <c r="A9" s="216"/>
      <c r="B9" s="216"/>
      <c r="C9" s="216"/>
      <c r="D9" s="216"/>
      <c r="E9" s="216"/>
      <c r="F9" s="216"/>
      <c r="G9" s="216"/>
      <c r="H9" s="216"/>
      <c r="I9" s="216"/>
      <c r="J9" s="216"/>
      <c r="K9" s="216"/>
      <c r="L9" s="216"/>
      <c r="M9" s="216"/>
      <c r="N9" s="216"/>
      <c r="O9" s="216"/>
      <c r="P9" s="216"/>
      <c r="Q9" s="216"/>
      <c r="R9" s="216"/>
      <c r="S9" s="1"/>
      <c r="T9" s="1"/>
    </row>
    <row r="10" spans="1:20" x14ac:dyDescent="0.25">
      <c r="A10" s="216"/>
      <c r="B10" s="216"/>
      <c r="C10" s="216"/>
      <c r="D10" s="216"/>
      <c r="E10" s="216"/>
      <c r="F10" s="216"/>
      <c r="G10" s="216"/>
      <c r="H10" s="216"/>
      <c r="I10" s="216"/>
      <c r="J10" s="216"/>
      <c r="K10" s="216"/>
      <c r="L10" s="216"/>
      <c r="M10" s="216"/>
      <c r="N10" s="216"/>
      <c r="O10" s="216"/>
      <c r="P10" s="216"/>
      <c r="Q10" s="216"/>
      <c r="R10" s="216"/>
      <c r="S10" s="1"/>
      <c r="T10" s="1"/>
    </row>
    <row r="11" spans="1:20" x14ac:dyDescent="0.25">
      <c r="A11" s="216"/>
      <c r="B11" s="216"/>
      <c r="C11" s="216"/>
      <c r="D11" s="216"/>
      <c r="E11" s="216"/>
      <c r="F11" s="216"/>
      <c r="G11" s="216"/>
      <c r="H11" s="216"/>
      <c r="I11" s="216"/>
      <c r="J11" s="216"/>
      <c r="K11" s="216"/>
      <c r="L11" s="216"/>
      <c r="M11" s="216"/>
      <c r="N11" s="216"/>
      <c r="O11" s="216"/>
      <c r="P11" s="216"/>
      <c r="Q11" s="216"/>
      <c r="R11" s="216"/>
      <c r="S11" s="1"/>
      <c r="T11" s="1"/>
    </row>
    <row r="12" spans="1:20" x14ac:dyDescent="0.25">
      <c r="A12" s="216"/>
      <c r="B12" s="216"/>
      <c r="C12" s="216"/>
      <c r="D12" s="216"/>
      <c r="E12" s="216"/>
      <c r="F12" s="216"/>
      <c r="G12" s="216"/>
      <c r="H12" s="216"/>
      <c r="I12" s="216"/>
      <c r="J12" s="216"/>
      <c r="K12" s="216"/>
      <c r="L12" s="216"/>
      <c r="M12" s="216"/>
      <c r="N12" s="216"/>
      <c r="O12" s="216"/>
      <c r="P12" s="216"/>
      <c r="Q12" s="216"/>
      <c r="R12" s="216"/>
      <c r="S12" s="1"/>
      <c r="T12" s="1"/>
    </row>
    <row r="13" spans="1:20" x14ac:dyDescent="0.25">
      <c r="A13" s="216"/>
      <c r="B13" s="216"/>
      <c r="C13" s="216"/>
      <c r="D13" s="216"/>
      <c r="E13" s="216"/>
      <c r="F13" s="216"/>
      <c r="G13" s="216"/>
      <c r="H13" s="216"/>
      <c r="I13" s="216"/>
      <c r="J13" s="216"/>
      <c r="K13" s="216"/>
      <c r="L13" s="216"/>
      <c r="M13" s="216"/>
      <c r="N13" s="216"/>
      <c r="O13" s="216"/>
      <c r="P13" s="216"/>
      <c r="Q13" s="216"/>
      <c r="R13" s="216"/>
      <c r="S13" s="1"/>
      <c r="T13" s="1"/>
    </row>
    <row r="14" spans="1:20" x14ac:dyDescent="0.25">
      <c r="A14" s="216"/>
      <c r="B14" s="216"/>
      <c r="C14" s="216"/>
      <c r="D14" s="216"/>
      <c r="E14" s="216"/>
      <c r="F14" s="216"/>
      <c r="G14" s="216"/>
      <c r="H14" s="216"/>
      <c r="I14" s="216"/>
      <c r="J14" s="216"/>
      <c r="K14" s="216"/>
      <c r="L14" s="216"/>
      <c r="M14" s="216"/>
      <c r="N14" s="216"/>
      <c r="O14" s="216"/>
      <c r="P14" s="216"/>
      <c r="Q14" s="216"/>
      <c r="R14" s="216"/>
      <c r="S14" s="1"/>
      <c r="T14" s="1"/>
    </row>
    <row r="15" spans="1:20" x14ac:dyDescent="0.25">
      <c r="A15" s="216"/>
      <c r="B15" s="216"/>
      <c r="C15" s="216"/>
      <c r="D15" s="216"/>
      <c r="E15" s="216"/>
      <c r="F15" s="216"/>
      <c r="G15" s="216"/>
      <c r="H15" s="216"/>
      <c r="I15" s="216"/>
      <c r="J15" s="216"/>
      <c r="K15" s="216"/>
      <c r="L15" s="216"/>
      <c r="M15" s="216"/>
      <c r="N15" s="216"/>
      <c r="O15" s="216"/>
      <c r="P15" s="216"/>
      <c r="Q15" s="216"/>
      <c r="R15" s="216"/>
      <c r="S15" s="1"/>
      <c r="T15" s="1"/>
    </row>
    <row r="16" spans="1:20" x14ac:dyDescent="0.25">
      <c r="A16" s="216"/>
      <c r="B16" s="216"/>
      <c r="C16" s="216"/>
      <c r="D16" s="216"/>
      <c r="E16" s="216"/>
      <c r="F16" s="216"/>
      <c r="G16" s="216"/>
      <c r="H16" s="216"/>
      <c r="I16" s="216"/>
      <c r="J16" s="216"/>
      <c r="K16" s="216"/>
      <c r="L16" s="216"/>
      <c r="M16" s="216"/>
      <c r="N16" s="216"/>
      <c r="O16" s="216"/>
      <c r="P16" s="216"/>
      <c r="Q16" s="216"/>
      <c r="R16" s="216"/>
      <c r="S16" s="1"/>
      <c r="T16" s="1"/>
    </row>
    <row r="17" spans="1:20" x14ac:dyDescent="0.25">
      <c r="A17" s="216"/>
      <c r="B17" s="216"/>
      <c r="C17" s="216"/>
      <c r="D17" s="216"/>
      <c r="E17" s="216"/>
      <c r="F17" s="216"/>
      <c r="G17" s="216"/>
      <c r="H17" s="216"/>
      <c r="I17" s="216"/>
      <c r="J17" s="216"/>
      <c r="K17" s="216"/>
      <c r="L17" s="216"/>
      <c r="M17" s="216"/>
      <c r="N17" s="216"/>
      <c r="O17" s="216"/>
      <c r="P17" s="216"/>
      <c r="Q17" s="216"/>
      <c r="R17" s="216"/>
      <c r="S17" s="1"/>
      <c r="T17" s="1"/>
    </row>
    <row r="18" spans="1:20" x14ac:dyDescent="0.25">
      <c r="A18" s="216"/>
      <c r="B18" s="216"/>
      <c r="C18" s="216"/>
      <c r="D18" s="216"/>
      <c r="E18" s="216"/>
      <c r="F18" s="216"/>
      <c r="G18" s="216"/>
      <c r="H18" s="216"/>
      <c r="I18" s="216"/>
      <c r="J18" s="216"/>
      <c r="K18" s="216"/>
      <c r="L18" s="216"/>
      <c r="M18" s="216"/>
      <c r="N18" s="216"/>
      <c r="O18" s="216"/>
      <c r="P18" s="216"/>
      <c r="Q18" s="216"/>
      <c r="R18" s="216"/>
      <c r="S18" s="1"/>
      <c r="T18" s="1"/>
    </row>
    <row r="19" spans="1:20" x14ac:dyDescent="0.25">
      <c r="A19" s="216"/>
      <c r="B19" s="216"/>
      <c r="C19" s="216"/>
      <c r="D19" s="216"/>
      <c r="E19" s="216"/>
      <c r="F19" s="216"/>
      <c r="G19" s="216"/>
      <c r="H19" s="216"/>
      <c r="I19" s="216"/>
      <c r="J19" s="216"/>
      <c r="K19" s="216"/>
      <c r="L19" s="216"/>
      <c r="M19" s="216"/>
      <c r="N19" s="216"/>
      <c r="O19" s="216"/>
      <c r="P19" s="216"/>
      <c r="Q19" s="216"/>
      <c r="R19" s="216"/>
      <c r="S19" s="1"/>
      <c r="T19" s="1"/>
    </row>
    <row r="20" spans="1:20" x14ac:dyDescent="0.25">
      <c r="A20" s="216"/>
      <c r="B20" s="216"/>
      <c r="C20" s="216"/>
      <c r="D20" s="216"/>
      <c r="E20" s="216"/>
      <c r="F20" s="216"/>
      <c r="G20" s="216"/>
      <c r="H20" s="216"/>
      <c r="I20" s="216"/>
      <c r="J20" s="216"/>
      <c r="K20" s="216"/>
      <c r="L20" s="216"/>
      <c r="M20" s="216"/>
      <c r="N20" s="216"/>
      <c r="O20" s="216"/>
      <c r="P20" s="216"/>
      <c r="Q20" s="216"/>
      <c r="R20" s="216"/>
      <c r="S20" s="1"/>
      <c r="T20" s="1"/>
    </row>
    <row r="21" spans="1:20" x14ac:dyDescent="0.25">
      <c r="A21" s="216"/>
      <c r="B21" s="216"/>
      <c r="C21" s="216"/>
      <c r="D21" s="216"/>
      <c r="E21" s="216"/>
      <c r="F21" s="216"/>
      <c r="G21" s="216"/>
      <c r="H21" s="216"/>
      <c r="I21" s="216"/>
      <c r="J21" s="216"/>
      <c r="K21" s="216"/>
      <c r="L21" s="216"/>
      <c r="M21" s="216"/>
      <c r="N21" s="216"/>
      <c r="O21" s="216"/>
      <c r="P21" s="216"/>
      <c r="Q21" s="216"/>
      <c r="R21" s="216"/>
      <c r="S21" s="1"/>
      <c r="T21" s="1"/>
    </row>
    <row r="22" spans="1:20" x14ac:dyDescent="0.25">
      <c r="A22" s="216"/>
      <c r="B22" s="216"/>
      <c r="C22" s="216"/>
      <c r="D22" s="216"/>
      <c r="E22" s="216"/>
      <c r="F22" s="216"/>
      <c r="G22" s="216"/>
      <c r="H22" s="216"/>
      <c r="I22" s="216"/>
      <c r="J22" s="216"/>
      <c r="K22" s="216"/>
      <c r="L22" s="216"/>
      <c r="M22" s="216"/>
      <c r="N22" s="216"/>
      <c r="O22" s="216"/>
      <c r="P22" s="216"/>
      <c r="Q22" s="216"/>
      <c r="R22" s="216"/>
      <c r="S22" s="1"/>
      <c r="T22" s="1"/>
    </row>
    <row r="23" spans="1:20" x14ac:dyDescent="0.25">
      <c r="A23" s="216"/>
      <c r="B23" s="216"/>
      <c r="C23" s="216"/>
      <c r="D23" s="216"/>
      <c r="E23" s="216"/>
      <c r="F23" s="216"/>
      <c r="G23" s="216"/>
      <c r="H23" s="216"/>
      <c r="I23" s="216"/>
      <c r="J23" s="216"/>
      <c r="K23" s="216"/>
      <c r="L23" s="216"/>
      <c r="M23" s="216"/>
      <c r="N23" s="216"/>
      <c r="O23" s="216"/>
      <c r="P23" s="216"/>
      <c r="Q23" s="216"/>
      <c r="R23" s="216"/>
      <c r="S23" s="1"/>
      <c r="T23" s="1"/>
    </row>
    <row r="24" spans="1:20" x14ac:dyDescent="0.25">
      <c r="A24" s="216"/>
      <c r="B24" s="216"/>
      <c r="C24" s="216"/>
      <c r="D24" s="216"/>
      <c r="E24" s="216"/>
      <c r="F24" s="216"/>
      <c r="G24" s="216"/>
      <c r="H24" s="216"/>
      <c r="I24" s="216"/>
      <c r="J24" s="216"/>
      <c r="K24" s="216"/>
      <c r="L24" s="216"/>
      <c r="M24" s="216"/>
      <c r="N24" s="216"/>
      <c r="O24" s="216"/>
      <c r="P24" s="216"/>
      <c r="Q24" s="216"/>
      <c r="R24" s="216"/>
      <c r="S24" s="1"/>
      <c r="T24" s="1"/>
    </row>
    <row r="25" spans="1:20" x14ac:dyDescent="0.25">
      <c r="A25" s="216"/>
      <c r="B25" s="216"/>
      <c r="C25" s="216"/>
      <c r="D25" s="216"/>
      <c r="E25" s="216"/>
      <c r="F25" s="216"/>
      <c r="G25" s="216"/>
      <c r="H25" s="216"/>
      <c r="I25" s="216"/>
      <c r="J25" s="216"/>
      <c r="K25" s="216"/>
      <c r="L25" s="216"/>
      <c r="M25" s="216"/>
      <c r="N25" s="216"/>
      <c r="O25" s="216"/>
      <c r="P25" s="216"/>
      <c r="Q25" s="216"/>
      <c r="R25" s="216"/>
      <c r="S25" s="1"/>
      <c r="T25" s="1"/>
    </row>
    <row r="26" spans="1:20" x14ac:dyDescent="0.25">
      <c r="A26" s="216"/>
      <c r="B26" s="216"/>
      <c r="C26" s="216"/>
      <c r="D26" s="216"/>
      <c r="E26" s="216"/>
      <c r="F26" s="216"/>
      <c r="G26" s="216"/>
      <c r="H26" s="216"/>
      <c r="I26" s="216"/>
      <c r="J26" s="216"/>
      <c r="K26" s="216"/>
      <c r="L26" s="216"/>
      <c r="M26" s="216"/>
      <c r="N26" s="216"/>
      <c r="O26" s="216"/>
      <c r="P26" s="216"/>
      <c r="Q26" s="216"/>
      <c r="R26" s="216"/>
      <c r="S26" s="1"/>
      <c r="T26" s="1"/>
    </row>
    <row r="27" spans="1:20" x14ac:dyDescent="0.25">
      <c r="A27" s="216"/>
      <c r="B27" s="216"/>
      <c r="C27" s="216"/>
      <c r="D27" s="216"/>
      <c r="E27" s="216"/>
      <c r="F27" s="216"/>
      <c r="G27" s="216"/>
      <c r="H27" s="216"/>
      <c r="I27" s="216"/>
      <c r="J27" s="216"/>
      <c r="K27" s="216"/>
      <c r="L27" s="216"/>
      <c r="M27" s="216"/>
      <c r="N27" s="216"/>
      <c r="O27" s="216"/>
      <c r="P27" s="216"/>
      <c r="Q27" s="216"/>
      <c r="R27" s="216"/>
      <c r="S27" s="1"/>
      <c r="T27" s="1"/>
    </row>
    <row r="28" spans="1:20" x14ac:dyDescent="0.25">
      <c r="A28" s="216"/>
      <c r="B28" s="216"/>
      <c r="C28" s="216"/>
      <c r="D28" s="216"/>
      <c r="E28" s="216"/>
      <c r="F28" s="216"/>
      <c r="G28" s="216"/>
      <c r="H28" s="216"/>
      <c r="I28" s="216"/>
      <c r="J28" s="216"/>
      <c r="K28" s="216"/>
      <c r="L28" s="216"/>
      <c r="M28" s="216"/>
      <c r="N28" s="216"/>
      <c r="O28" s="216"/>
      <c r="P28" s="216"/>
      <c r="Q28" s="216"/>
      <c r="R28" s="216"/>
      <c r="S28" s="1"/>
      <c r="T28" s="1"/>
    </row>
    <row r="29" spans="1:20" x14ac:dyDescent="0.25">
      <c r="A29" s="216"/>
      <c r="B29" s="216"/>
      <c r="C29" s="216"/>
      <c r="D29" s="216"/>
      <c r="E29" s="216"/>
      <c r="F29" s="216"/>
      <c r="G29" s="216"/>
      <c r="H29" s="216"/>
      <c r="I29" s="216"/>
      <c r="J29" s="216"/>
      <c r="K29" s="216"/>
      <c r="L29" s="216"/>
      <c r="M29" s="216"/>
      <c r="N29" s="216"/>
      <c r="O29" s="216"/>
      <c r="P29" s="216"/>
      <c r="Q29" s="216"/>
      <c r="R29" s="216"/>
      <c r="S29" s="1"/>
      <c r="T29" s="1"/>
    </row>
    <row r="30" spans="1:20" x14ac:dyDescent="0.25">
      <c r="A30" s="216"/>
      <c r="B30" s="216"/>
      <c r="C30" s="216"/>
      <c r="D30" s="216"/>
      <c r="E30" s="216"/>
      <c r="F30" s="216"/>
      <c r="G30" s="216"/>
      <c r="H30" s="216"/>
      <c r="I30" s="216"/>
      <c r="J30" s="216"/>
      <c r="K30" s="216"/>
      <c r="L30" s="216"/>
      <c r="M30" s="216"/>
      <c r="N30" s="216"/>
      <c r="O30" s="216"/>
      <c r="P30" s="216"/>
      <c r="Q30" s="216"/>
      <c r="R30" s="216"/>
      <c r="S30" s="1"/>
      <c r="T30" s="1"/>
    </row>
    <row r="31" spans="1:20" x14ac:dyDescent="0.25">
      <c r="A31" s="216"/>
      <c r="B31" s="216"/>
      <c r="C31" s="216"/>
      <c r="D31" s="216"/>
      <c r="E31" s="216"/>
      <c r="F31" s="216"/>
      <c r="G31" s="216"/>
      <c r="H31" s="216"/>
      <c r="I31" s="216"/>
      <c r="J31" s="216"/>
      <c r="K31" s="216"/>
      <c r="L31" s="216"/>
      <c r="M31" s="216"/>
      <c r="N31" s="216"/>
      <c r="O31" s="216"/>
      <c r="P31" s="216"/>
      <c r="Q31" s="216"/>
      <c r="R31" s="216"/>
      <c r="S31" s="1"/>
      <c r="T31" s="1"/>
    </row>
    <row r="32" spans="1:20" x14ac:dyDescent="0.25">
      <c r="A32" s="216"/>
      <c r="B32" s="216"/>
      <c r="C32" s="216"/>
      <c r="D32" s="216"/>
      <c r="E32" s="216"/>
      <c r="F32" s="216"/>
      <c r="G32" s="216"/>
      <c r="H32" s="216"/>
      <c r="I32" s="216"/>
      <c r="J32" s="216"/>
      <c r="K32" s="216"/>
      <c r="L32" s="216"/>
      <c r="M32" s="216"/>
      <c r="N32" s="216"/>
      <c r="O32" s="216"/>
      <c r="P32" s="216"/>
      <c r="Q32" s="216"/>
      <c r="R32" s="216"/>
      <c r="S32" s="1"/>
      <c r="T32" s="1"/>
    </row>
    <row r="33" spans="1:20" x14ac:dyDescent="0.25">
      <c r="A33" s="216"/>
      <c r="B33" s="216"/>
      <c r="C33" s="216"/>
      <c r="D33" s="216"/>
      <c r="E33" s="216"/>
      <c r="F33" s="216"/>
      <c r="G33" s="216"/>
      <c r="H33" s="216"/>
      <c r="I33" s="216"/>
      <c r="J33" s="216"/>
      <c r="K33" s="216"/>
      <c r="L33" s="216"/>
      <c r="M33" s="216"/>
      <c r="N33" s="216"/>
      <c r="O33" s="216"/>
      <c r="P33" s="216"/>
      <c r="Q33" s="216"/>
      <c r="R33" s="216"/>
      <c r="S33" s="1"/>
      <c r="T33" s="1"/>
    </row>
    <row r="34" spans="1:20" x14ac:dyDescent="0.25">
      <c r="A34" s="216"/>
      <c r="B34" s="216"/>
      <c r="C34" s="216"/>
      <c r="D34" s="216"/>
      <c r="E34" s="216"/>
      <c r="F34" s="216"/>
      <c r="G34" s="216"/>
      <c r="H34" s="216"/>
      <c r="I34" s="216"/>
      <c r="J34" s="216"/>
      <c r="K34" s="216"/>
      <c r="L34" s="216"/>
      <c r="M34" s="216"/>
      <c r="N34" s="216"/>
      <c r="O34" s="216"/>
      <c r="P34" s="216"/>
      <c r="Q34" s="216"/>
      <c r="R34" s="216"/>
      <c r="S34" s="1"/>
      <c r="T34" s="1"/>
    </row>
    <row r="35" spans="1:20" x14ac:dyDescent="0.25">
      <c r="A35" s="216"/>
      <c r="B35" s="216"/>
      <c r="C35" s="216"/>
      <c r="D35" s="216"/>
      <c r="E35" s="216"/>
      <c r="F35" s="216"/>
      <c r="G35" s="216"/>
      <c r="H35" s="216"/>
      <c r="I35" s="216"/>
      <c r="J35" s="216"/>
      <c r="K35" s="216"/>
      <c r="L35" s="216"/>
      <c r="M35" s="216"/>
      <c r="N35" s="216"/>
      <c r="O35" s="216"/>
      <c r="P35" s="216"/>
      <c r="Q35" s="216"/>
      <c r="R35" s="216"/>
      <c r="S35" s="1"/>
      <c r="T35" s="1"/>
    </row>
    <row r="36" spans="1:20" x14ac:dyDescent="0.25">
      <c r="A36" s="216"/>
      <c r="B36" s="216"/>
      <c r="C36" s="216"/>
      <c r="D36" s="216"/>
      <c r="E36" s="216"/>
      <c r="F36" s="216"/>
      <c r="G36" s="216"/>
      <c r="H36" s="216"/>
      <c r="I36" s="216"/>
      <c r="J36" s="216"/>
      <c r="K36" s="216"/>
      <c r="L36" s="216"/>
      <c r="M36" s="216"/>
      <c r="N36" s="216"/>
      <c r="O36" s="216"/>
      <c r="P36" s="216"/>
      <c r="Q36" s="216"/>
      <c r="R36" s="216"/>
      <c r="S36" s="1"/>
      <c r="T36" s="1"/>
    </row>
    <row r="37" spans="1:20" x14ac:dyDescent="0.25">
      <c r="A37" s="216"/>
      <c r="B37" s="216"/>
      <c r="C37" s="216"/>
      <c r="D37" s="216"/>
      <c r="E37" s="216"/>
      <c r="F37" s="216"/>
      <c r="G37" s="216"/>
      <c r="H37" s="216"/>
      <c r="I37" s="216"/>
      <c r="J37" s="216"/>
      <c r="K37" s="216"/>
      <c r="L37" s="216"/>
      <c r="M37" s="216"/>
      <c r="N37" s="216"/>
      <c r="O37" s="216"/>
      <c r="P37" s="216"/>
      <c r="Q37" s="216"/>
      <c r="R37" s="216"/>
      <c r="S37" s="1"/>
      <c r="T37" s="1"/>
    </row>
    <row r="38" spans="1:20" x14ac:dyDescent="0.25">
      <c r="A38" s="216"/>
      <c r="B38" s="216"/>
      <c r="C38" s="216"/>
      <c r="D38" s="216"/>
      <c r="E38" s="216"/>
      <c r="F38" s="216"/>
      <c r="G38" s="216"/>
      <c r="H38" s="216"/>
      <c r="I38" s="216"/>
      <c r="J38" s="216"/>
      <c r="K38" s="216"/>
      <c r="L38" s="216"/>
      <c r="M38" s="216"/>
      <c r="N38" s="216"/>
      <c r="O38" s="216"/>
      <c r="P38" s="216"/>
      <c r="Q38" s="216"/>
      <c r="R38" s="216"/>
      <c r="S38" s="1"/>
      <c r="T38" s="1"/>
    </row>
    <row r="39" spans="1:20" x14ac:dyDescent="0.25">
      <c r="A39" s="216"/>
      <c r="B39" s="216"/>
      <c r="C39" s="216"/>
      <c r="D39" s="216"/>
      <c r="E39" s="216"/>
      <c r="F39" s="216"/>
      <c r="G39" s="216"/>
      <c r="H39" s="216"/>
      <c r="I39" s="216"/>
      <c r="J39" s="216"/>
      <c r="K39" s="216"/>
      <c r="L39" s="216"/>
      <c r="M39" s="216"/>
      <c r="N39" s="216"/>
      <c r="O39" s="216"/>
      <c r="P39" s="216"/>
      <c r="Q39" s="216"/>
      <c r="R39" s="216"/>
      <c r="S39" s="1"/>
      <c r="T39" s="1"/>
    </row>
    <row r="40" spans="1:20" x14ac:dyDescent="0.25">
      <c r="A40" s="216"/>
      <c r="B40" s="216"/>
      <c r="C40" s="216"/>
      <c r="D40" s="216"/>
      <c r="E40" s="216"/>
      <c r="F40" s="216"/>
      <c r="G40" s="216"/>
      <c r="H40" s="216"/>
      <c r="I40" s="216"/>
      <c r="J40" s="216"/>
      <c r="K40" s="216"/>
      <c r="L40" s="216"/>
      <c r="M40" s="216"/>
      <c r="N40" s="216"/>
      <c r="O40" s="216"/>
      <c r="P40" s="216"/>
      <c r="Q40" s="216"/>
      <c r="R40" s="216"/>
      <c r="S40" s="1"/>
      <c r="T40" s="1"/>
    </row>
    <row r="41" spans="1:20" x14ac:dyDescent="0.25">
      <c r="A41" s="216"/>
      <c r="B41" s="216"/>
      <c r="C41" s="216"/>
      <c r="D41" s="216"/>
      <c r="E41" s="216"/>
      <c r="F41" s="216"/>
      <c r="G41" s="216"/>
      <c r="H41" s="216"/>
      <c r="I41" s="216"/>
      <c r="J41" s="216"/>
      <c r="K41" s="216"/>
      <c r="L41" s="216"/>
      <c r="M41" s="216"/>
      <c r="N41" s="216"/>
      <c r="O41" s="216"/>
      <c r="P41" s="216"/>
      <c r="Q41" s="216"/>
      <c r="R41" s="216"/>
      <c r="S41" s="1"/>
      <c r="T41" s="1"/>
    </row>
    <row r="42" spans="1:20" x14ac:dyDescent="0.25">
      <c r="A42" s="216"/>
      <c r="B42" s="216"/>
      <c r="C42" s="216"/>
      <c r="D42" s="216"/>
      <c r="E42" s="216"/>
      <c r="F42" s="216"/>
      <c r="G42" s="216"/>
      <c r="H42" s="216"/>
      <c r="I42" s="216"/>
      <c r="J42" s="216"/>
      <c r="K42" s="216"/>
      <c r="L42" s="216"/>
      <c r="M42" s="216"/>
      <c r="N42" s="216"/>
      <c r="O42" s="216"/>
      <c r="P42" s="216"/>
      <c r="Q42" s="216"/>
      <c r="R42" s="216"/>
      <c r="S42" s="1"/>
      <c r="T42" s="1"/>
    </row>
    <row r="43" spans="1:20" x14ac:dyDescent="0.25">
      <c r="A43" s="216"/>
      <c r="B43" s="216"/>
      <c r="C43" s="216"/>
      <c r="D43" s="216"/>
      <c r="E43" s="216"/>
      <c r="F43" s="216"/>
      <c r="G43" s="216"/>
      <c r="H43" s="216"/>
      <c r="I43" s="216"/>
      <c r="J43" s="216"/>
      <c r="K43" s="216"/>
      <c r="L43" s="216"/>
      <c r="M43" s="216"/>
      <c r="N43" s="216"/>
      <c r="O43" s="216"/>
      <c r="P43" s="216"/>
      <c r="Q43" s="216"/>
      <c r="R43" s="216"/>
      <c r="S43" s="1"/>
      <c r="T43" s="1"/>
    </row>
    <row r="44" spans="1:20" x14ac:dyDescent="0.25">
      <c r="A44" s="216"/>
      <c r="B44" s="216"/>
      <c r="C44" s="216"/>
      <c r="D44" s="216"/>
      <c r="E44" s="216"/>
      <c r="F44" s="216"/>
      <c r="G44" s="216"/>
      <c r="H44" s="216"/>
      <c r="I44" s="216"/>
      <c r="J44" s="216"/>
      <c r="K44" s="216"/>
      <c r="L44" s="216"/>
      <c r="M44" s="216"/>
      <c r="N44" s="216"/>
      <c r="O44" s="216"/>
      <c r="P44" s="216"/>
      <c r="Q44" s="216"/>
      <c r="R44" s="216"/>
      <c r="S44" s="1"/>
      <c r="T44" s="1"/>
    </row>
    <row r="45" spans="1:20" x14ac:dyDescent="0.25">
      <c r="A45" s="216"/>
      <c r="B45" s="216"/>
      <c r="C45" s="216"/>
      <c r="D45" s="216"/>
      <c r="E45" s="216"/>
      <c r="F45" s="216"/>
      <c r="G45" s="216"/>
      <c r="H45" s="216"/>
      <c r="I45" s="216"/>
      <c r="J45" s="216"/>
      <c r="K45" s="216"/>
      <c r="L45" s="216"/>
      <c r="M45" s="216"/>
      <c r="N45" s="216"/>
      <c r="O45" s="216"/>
      <c r="P45" s="216"/>
      <c r="Q45" s="216"/>
      <c r="R45" s="216"/>
      <c r="S45" s="1"/>
      <c r="T45" s="1"/>
    </row>
    <row r="46" spans="1:20" x14ac:dyDescent="0.25">
      <c r="A46" s="216"/>
      <c r="B46" s="216"/>
      <c r="C46" s="216"/>
      <c r="D46" s="216"/>
      <c r="E46" s="216"/>
      <c r="F46" s="216"/>
      <c r="G46" s="216"/>
      <c r="H46" s="216"/>
      <c r="I46" s="216"/>
      <c r="J46" s="216"/>
      <c r="K46" s="216"/>
      <c r="L46" s="216"/>
      <c r="M46" s="216"/>
      <c r="N46" s="216"/>
      <c r="O46" s="216"/>
      <c r="P46" s="216"/>
      <c r="Q46" s="216"/>
      <c r="R46" s="216"/>
      <c r="S46" s="1"/>
      <c r="T46" s="1"/>
    </row>
    <row r="47" spans="1:20" x14ac:dyDescent="0.25">
      <c r="A47" s="216"/>
      <c r="B47" s="216"/>
      <c r="C47" s="216"/>
      <c r="D47" s="216"/>
      <c r="E47" s="216"/>
      <c r="F47" s="216"/>
      <c r="G47" s="216"/>
      <c r="H47" s="216"/>
      <c r="I47" s="216"/>
      <c r="J47" s="216"/>
      <c r="K47" s="216"/>
      <c r="L47" s="216"/>
      <c r="M47" s="216"/>
      <c r="N47" s="216"/>
      <c r="O47" s="216"/>
      <c r="P47" s="216"/>
      <c r="Q47" s="216"/>
      <c r="R47" s="216"/>
      <c r="S47" s="1"/>
      <c r="T47" s="1"/>
    </row>
    <row r="48" spans="1:20" x14ac:dyDescent="0.25">
      <c r="A48" s="216"/>
      <c r="B48" s="216"/>
      <c r="C48" s="216"/>
      <c r="D48" s="216"/>
      <c r="E48" s="216"/>
      <c r="F48" s="216"/>
      <c r="G48" s="216"/>
      <c r="H48" s="216"/>
      <c r="I48" s="216"/>
      <c r="J48" s="216"/>
      <c r="K48" s="216"/>
      <c r="L48" s="216"/>
      <c r="M48" s="216"/>
      <c r="N48" s="216"/>
      <c r="O48" s="216"/>
      <c r="P48" s="216"/>
      <c r="Q48" s="216"/>
      <c r="R48" s="216"/>
      <c r="S48" s="1"/>
      <c r="T48" s="1"/>
    </row>
    <row r="49" spans="1:20" x14ac:dyDescent="0.25">
      <c r="A49" s="216"/>
      <c r="B49" s="216"/>
      <c r="C49" s="216"/>
      <c r="D49" s="216"/>
      <c r="E49" s="216"/>
      <c r="F49" s="216"/>
      <c r="G49" s="216"/>
      <c r="H49" s="216"/>
      <c r="I49" s="216"/>
      <c r="J49" s="216"/>
      <c r="K49" s="216"/>
      <c r="L49" s="216"/>
      <c r="M49" s="216"/>
      <c r="N49" s="216"/>
      <c r="O49" s="216"/>
      <c r="P49" s="216"/>
      <c r="Q49" s="216"/>
      <c r="R49" s="216"/>
      <c r="S49" s="1"/>
      <c r="T49" s="1"/>
    </row>
    <row r="50" spans="1:20" x14ac:dyDescent="0.25">
      <c r="A50" s="216"/>
      <c r="B50" s="216"/>
      <c r="C50" s="216"/>
      <c r="D50" s="216"/>
      <c r="E50" s="216"/>
      <c r="F50" s="216"/>
      <c r="G50" s="216"/>
      <c r="H50" s="216"/>
      <c r="I50" s="216"/>
      <c r="J50" s="216"/>
      <c r="K50" s="216"/>
      <c r="L50" s="216"/>
      <c r="M50" s="216"/>
      <c r="N50" s="216"/>
      <c r="O50" s="216"/>
      <c r="P50" s="216"/>
      <c r="Q50" s="216"/>
      <c r="R50" s="216"/>
      <c r="S50" s="1"/>
      <c r="T50" s="1"/>
    </row>
    <row r="51" spans="1:20" x14ac:dyDescent="0.25">
      <c r="A51" s="216"/>
      <c r="B51" s="216"/>
      <c r="C51" s="216"/>
      <c r="D51" s="216"/>
      <c r="E51" s="216"/>
      <c r="F51" s="216"/>
      <c r="G51" s="216"/>
      <c r="H51" s="216"/>
      <c r="I51" s="216"/>
      <c r="J51" s="216"/>
      <c r="K51" s="216"/>
      <c r="L51" s="216"/>
      <c r="M51" s="216"/>
      <c r="N51" s="216"/>
      <c r="O51" s="216"/>
      <c r="P51" s="216"/>
      <c r="Q51" s="216"/>
      <c r="R51" s="216"/>
      <c r="S51" s="1"/>
      <c r="T51" s="1"/>
    </row>
    <row r="52" spans="1:20" x14ac:dyDescent="0.25">
      <c r="A52" s="216"/>
      <c r="B52" s="216"/>
      <c r="C52" s="216"/>
      <c r="D52" s="216"/>
      <c r="E52" s="216"/>
      <c r="F52" s="216"/>
      <c r="G52" s="216"/>
      <c r="H52" s="216"/>
      <c r="I52" s="216"/>
      <c r="J52" s="216"/>
      <c r="K52" s="216"/>
      <c r="L52" s="216"/>
      <c r="M52" s="216"/>
      <c r="N52" s="216"/>
      <c r="O52" s="216"/>
      <c r="P52" s="216"/>
      <c r="Q52" s="216"/>
      <c r="R52" s="216"/>
      <c r="S52" s="1"/>
      <c r="T52" s="1"/>
    </row>
    <row r="53" spans="1:20" x14ac:dyDescent="0.25">
      <c r="A53" s="216"/>
      <c r="B53" s="216"/>
      <c r="C53" s="216"/>
      <c r="D53" s="216"/>
      <c r="E53" s="216"/>
      <c r="F53" s="216"/>
      <c r="G53" s="216"/>
      <c r="H53" s="216"/>
      <c r="I53" s="216"/>
      <c r="J53" s="216"/>
      <c r="K53" s="216"/>
      <c r="L53" s="216"/>
      <c r="M53" s="216"/>
      <c r="N53" s="216"/>
      <c r="O53" s="216"/>
      <c r="P53" s="216"/>
      <c r="Q53" s="216"/>
      <c r="R53" s="216"/>
      <c r="S53" s="1"/>
      <c r="T53" s="1"/>
    </row>
    <row r="54" spans="1:20" x14ac:dyDescent="0.25">
      <c r="A54" s="216"/>
      <c r="B54" s="216"/>
      <c r="C54" s="216"/>
      <c r="D54" s="216"/>
      <c r="E54" s="216"/>
      <c r="F54" s="216"/>
      <c r="G54" s="216"/>
      <c r="H54" s="216"/>
      <c r="I54" s="216"/>
      <c r="J54" s="216"/>
      <c r="K54" s="216"/>
      <c r="L54" s="216"/>
      <c r="M54" s="216"/>
      <c r="N54" s="216"/>
      <c r="O54" s="216"/>
      <c r="P54" s="216"/>
      <c r="Q54" s="216"/>
      <c r="R54" s="216"/>
      <c r="S54" s="1"/>
      <c r="T54" s="1"/>
    </row>
    <row r="55" spans="1:20" x14ac:dyDescent="0.25">
      <c r="A55" s="216"/>
      <c r="B55" s="216"/>
      <c r="C55" s="216"/>
      <c r="D55" s="216"/>
      <c r="E55" s="216"/>
      <c r="F55" s="216"/>
      <c r="G55" s="216"/>
      <c r="H55" s="216"/>
      <c r="I55" s="216"/>
      <c r="J55" s="216"/>
      <c r="K55" s="216"/>
      <c r="L55" s="216"/>
      <c r="M55" s="216"/>
      <c r="N55" s="216"/>
      <c r="O55" s="216"/>
      <c r="P55" s="216"/>
      <c r="Q55" s="216"/>
      <c r="R55" s="216"/>
      <c r="S55" s="1"/>
      <c r="T55" s="1"/>
    </row>
    <row r="56" spans="1:20" x14ac:dyDescent="0.25">
      <c r="A56" s="216"/>
      <c r="B56" s="216"/>
      <c r="C56" s="216"/>
      <c r="D56" s="216"/>
      <c r="E56" s="216"/>
      <c r="F56" s="216"/>
      <c r="G56" s="216"/>
      <c r="H56" s="216"/>
      <c r="I56" s="216"/>
      <c r="J56" s="216"/>
      <c r="K56" s="216"/>
      <c r="L56" s="216"/>
      <c r="M56" s="216"/>
      <c r="N56" s="216"/>
      <c r="O56" s="216"/>
      <c r="P56" s="216"/>
      <c r="Q56" s="216"/>
      <c r="R56" s="216"/>
      <c r="S56" s="1"/>
      <c r="T56" s="1"/>
    </row>
    <row r="57" spans="1:20" x14ac:dyDescent="0.25">
      <c r="A57" s="216"/>
      <c r="B57" s="216"/>
      <c r="C57" s="216"/>
      <c r="D57" s="216"/>
      <c r="E57" s="216"/>
      <c r="F57" s="216"/>
      <c r="G57" s="216"/>
      <c r="H57" s="216"/>
      <c r="I57" s="216"/>
      <c r="J57" s="216"/>
      <c r="K57" s="216"/>
      <c r="L57" s="216"/>
      <c r="M57" s="216"/>
      <c r="N57" s="216"/>
      <c r="O57" s="216"/>
      <c r="P57" s="216"/>
      <c r="Q57" s="216"/>
      <c r="R57" s="216"/>
      <c r="S57" s="1"/>
      <c r="T57" s="1"/>
    </row>
    <row r="58" spans="1:20" x14ac:dyDescent="0.25">
      <c r="A58" s="216"/>
      <c r="B58" s="216"/>
      <c r="C58" s="216"/>
      <c r="D58" s="216"/>
      <c r="E58" s="216"/>
      <c r="F58" s="216"/>
      <c r="G58" s="216"/>
      <c r="H58" s="216"/>
      <c r="I58" s="216"/>
      <c r="J58" s="216"/>
      <c r="K58" s="216"/>
      <c r="L58" s="216"/>
      <c r="M58" s="216"/>
      <c r="N58" s="216"/>
      <c r="O58" s="216"/>
      <c r="P58" s="216"/>
      <c r="Q58" s="216"/>
      <c r="R58" s="216"/>
      <c r="S58" s="1"/>
      <c r="T58" s="1"/>
    </row>
    <row r="59" spans="1:20" x14ac:dyDescent="0.25">
      <c r="A59" s="216"/>
      <c r="B59" s="216"/>
      <c r="C59" s="216"/>
      <c r="D59" s="216"/>
      <c r="E59" s="216"/>
      <c r="F59" s="216"/>
      <c r="G59" s="216"/>
      <c r="H59" s="216"/>
      <c r="I59" s="216"/>
      <c r="J59" s="216"/>
      <c r="K59" s="216"/>
      <c r="L59" s="216"/>
      <c r="M59" s="216"/>
      <c r="N59" s="216"/>
      <c r="O59" s="216"/>
      <c r="P59" s="216"/>
      <c r="Q59" s="216"/>
      <c r="R59" s="216"/>
      <c r="S59" s="1"/>
      <c r="T59" s="1"/>
    </row>
    <row r="60" spans="1:20" x14ac:dyDescent="0.25">
      <c r="A60" s="216"/>
      <c r="B60" s="216"/>
      <c r="C60" s="216"/>
      <c r="D60" s="216"/>
      <c r="E60" s="216"/>
      <c r="F60" s="216"/>
      <c r="G60" s="216"/>
      <c r="H60" s="216"/>
      <c r="I60" s="216"/>
      <c r="J60" s="216"/>
      <c r="K60" s="216"/>
      <c r="L60" s="216"/>
      <c r="M60" s="216"/>
      <c r="N60" s="216"/>
      <c r="O60" s="216"/>
      <c r="P60" s="216"/>
      <c r="Q60" s="216"/>
      <c r="R60" s="216"/>
      <c r="S60" s="1"/>
      <c r="T60" s="1"/>
    </row>
    <row r="61" spans="1:20" x14ac:dyDescent="0.25">
      <c r="A61" s="216"/>
      <c r="B61" s="216"/>
      <c r="C61" s="216"/>
      <c r="D61" s="216"/>
      <c r="E61" s="216"/>
      <c r="F61" s="216"/>
      <c r="G61" s="216"/>
      <c r="H61" s="216"/>
      <c r="I61" s="216"/>
      <c r="J61" s="216"/>
      <c r="K61" s="216"/>
      <c r="L61" s="216"/>
      <c r="M61" s="216"/>
      <c r="N61" s="216"/>
      <c r="O61" s="216"/>
      <c r="P61" s="216"/>
      <c r="Q61" s="216"/>
      <c r="R61" s="216"/>
      <c r="S61" s="1"/>
      <c r="T61" s="1"/>
    </row>
    <row r="62" spans="1:20" x14ac:dyDescent="0.25">
      <c r="A62" s="216"/>
      <c r="B62" s="216"/>
      <c r="C62" s="216"/>
      <c r="D62" s="216"/>
      <c r="E62" s="216"/>
      <c r="F62" s="216"/>
      <c r="G62" s="216"/>
      <c r="H62" s="216"/>
      <c r="I62" s="216"/>
      <c r="J62" s="216"/>
      <c r="K62" s="216"/>
      <c r="L62" s="216"/>
      <c r="M62" s="216"/>
      <c r="N62" s="216"/>
      <c r="O62" s="216"/>
      <c r="P62" s="216"/>
      <c r="Q62" s="216"/>
      <c r="R62" s="216"/>
      <c r="S62" s="1"/>
      <c r="T62" s="1"/>
    </row>
    <row r="63" spans="1:20" x14ac:dyDescent="0.25">
      <c r="A63" s="216"/>
      <c r="B63" s="216"/>
      <c r="C63" s="216"/>
      <c r="D63" s="216"/>
      <c r="E63" s="216"/>
      <c r="F63" s="216"/>
      <c r="G63" s="216"/>
      <c r="H63" s="216"/>
      <c r="I63" s="216"/>
      <c r="J63" s="216"/>
      <c r="K63" s="216"/>
      <c r="L63" s="216"/>
      <c r="M63" s="216"/>
      <c r="N63" s="216"/>
      <c r="O63" s="216"/>
      <c r="P63" s="216"/>
      <c r="Q63" s="216"/>
      <c r="R63" s="216"/>
      <c r="S63" s="1"/>
      <c r="T63" s="1"/>
    </row>
    <row r="64" spans="1:20" x14ac:dyDescent="0.25">
      <c r="A64" s="216"/>
      <c r="B64" s="216"/>
      <c r="C64" s="216"/>
      <c r="D64" s="216"/>
      <c r="E64" s="216"/>
      <c r="F64" s="216"/>
      <c r="G64" s="216"/>
      <c r="H64" s="216"/>
      <c r="I64" s="216"/>
      <c r="J64" s="216"/>
      <c r="K64" s="216"/>
      <c r="L64" s="216"/>
      <c r="M64" s="216"/>
      <c r="N64" s="216"/>
      <c r="O64" s="216"/>
      <c r="P64" s="216"/>
      <c r="Q64" s="216"/>
      <c r="R64" s="216"/>
      <c r="S64" s="1"/>
      <c r="T64" s="1"/>
    </row>
    <row r="65" spans="1:20" x14ac:dyDescent="0.25">
      <c r="A65" s="216"/>
      <c r="B65" s="216"/>
      <c r="C65" s="216"/>
      <c r="D65" s="216"/>
      <c r="E65" s="216"/>
      <c r="F65" s="216"/>
      <c r="G65" s="216"/>
      <c r="H65" s="216"/>
      <c r="I65" s="216"/>
      <c r="J65" s="216"/>
      <c r="K65" s="216"/>
      <c r="L65" s="216"/>
      <c r="M65" s="216"/>
      <c r="N65" s="216"/>
      <c r="O65" s="216"/>
      <c r="P65" s="216"/>
      <c r="Q65" s="216"/>
      <c r="R65" s="216"/>
      <c r="S65" s="1"/>
      <c r="T65" s="1"/>
    </row>
    <row r="66" spans="1:20" x14ac:dyDescent="0.25">
      <c r="A66" s="216"/>
      <c r="B66" s="216"/>
      <c r="C66" s="216"/>
      <c r="D66" s="216"/>
      <c r="E66" s="216"/>
      <c r="F66" s="216"/>
      <c r="G66" s="216"/>
      <c r="H66" s="216"/>
      <c r="I66" s="216"/>
      <c r="J66" s="216"/>
      <c r="K66" s="216"/>
      <c r="L66" s="216"/>
      <c r="M66" s="216"/>
      <c r="N66" s="216"/>
      <c r="O66" s="216"/>
      <c r="P66" s="216"/>
      <c r="Q66" s="216"/>
      <c r="R66" s="216"/>
      <c r="S66" s="1"/>
      <c r="T66" s="1"/>
    </row>
    <row r="67" spans="1:20" x14ac:dyDescent="0.25">
      <c r="A67" s="216"/>
      <c r="B67" s="216"/>
      <c r="C67" s="216"/>
      <c r="D67" s="216"/>
      <c r="E67" s="216"/>
      <c r="F67" s="216"/>
      <c r="G67" s="216"/>
      <c r="H67" s="216"/>
      <c r="I67" s="216"/>
      <c r="J67" s="216"/>
      <c r="K67" s="216"/>
      <c r="L67" s="216"/>
      <c r="M67" s="216"/>
      <c r="N67" s="216"/>
      <c r="O67" s="216"/>
      <c r="P67" s="216"/>
      <c r="Q67" s="216"/>
      <c r="R67" s="216"/>
      <c r="S67" s="1"/>
      <c r="T67" s="1"/>
    </row>
    <row r="68" spans="1:20" x14ac:dyDescent="0.25">
      <c r="A68" s="216"/>
      <c r="B68" s="216"/>
      <c r="C68" s="216"/>
      <c r="D68" s="216"/>
      <c r="E68" s="216"/>
      <c r="F68" s="216"/>
      <c r="G68" s="216"/>
      <c r="H68" s="216"/>
      <c r="I68" s="216"/>
      <c r="J68" s="216"/>
      <c r="K68" s="216"/>
      <c r="L68" s="216"/>
      <c r="M68" s="216"/>
      <c r="N68" s="216"/>
      <c r="O68" s="216"/>
      <c r="P68" s="216"/>
      <c r="Q68" s="216"/>
      <c r="R68" s="216"/>
      <c r="S68" s="1"/>
      <c r="T68" s="1"/>
    </row>
    <row r="69" spans="1:20" ht="169.5" customHeight="1" x14ac:dyDescent="0.25">
      <c r="A69" s="216"/>
      <c r="B69" s="216"/>
      <c r="C69" s="216"/>
      <c r="D69" s="216"/>
      <c r="E69" s="216"/>
      <c r="F69" s="216"/>
      <c r="G69" s="216"/>
      <c r="H69" s="216"/>
      <c r="I69" s="216"/>
      <c r="J69" s="216"/>
      <c r="K69" s="216"/>
      <c r="L69" s="216"/>
      <c r="M69" s="216"/>
      <c r="N69" s="216"/>
      <c r="O69" s="216"/>
      <c r="P69" s="216"/>
      <c r="Q69" s="216"/>
      <c r="R69" s="216"/>
      <c r="S69" s="1"/>
      <c r="T69" s="1"/>
    </row>
    <row r="70" spans="1:20" x14ac:dyDescent="0.25">
      <c r="A70" s="1"/>
      <c r="B70" s="1"/>
      <c r="C70" s="1"/>
      <c r="D70" s="1"/>
      <c r="E70" s="1"/>
      <c r="F70" s="1"/>
      <c r="G70" s="1"/>
      <c r="H70" s="1"/>
      <c r="I70" s="1"/>
      <c r="J70" s="1"/>
      <c r="K70" s="1"/>
      <c r="L70" s="1"/>
      <c r="M70" s="1"/>
      <c r="N70" s="1"/>
      <c r="O70" s="1"/>
      <c r="P70" s="1"/>
      <c r="Q70" s="1"/>
      <c r="R70" s="1"/>
      <c r="S70" s="1"/>
      <c r="T70" s="1"/>
    </row>
    <row r="71" spans="1:20" x14ac:dyDescent="0.25">
      <c r="A71" s="1"/>
      <c r="B71" s="1"/>
      <c r="C71" s="1"/>
      <c r="D71" s="1"/>
      <c r="E71" s="1"/>
      <c r="F71" s="1"/>
      <c r="G71" s="1"/>
      <c r="H71" s="1"/>
      <c r="I71" s="1"/>
      <c r="J71" s="1"/>
      <c r="K71" s="1"/>
      <c r="L71" s="1"/>
      <c r="M71" s="1"/>
      <c r="N71" s="1"/>
      <c r="O71" s="1"/>
      <c r="P71" s="1"/>
      <c r="Q71" s="1"/>
      <c r="R71" s="1"/>
      <c r="S71" s="1"/>
      <c r="T71" s="1"/>
    </row>
    <row r="72" spans="1:20" x14ac:dyDescent="0.25">
      <c r="A72" s="1"/>
      <c r="B72" s="1"/>
      <c r="C72" s="1"/>
      <c r="D72" s="1"/>
      <c r="E72" s="1"/>
      <c r="F72" s="1"/>
      <c r="G72" s="1"/>
      <c r="H72" s="1"/>
      <c r="I72" s="1"/>
      <c r="J72" s="1"/>
      <c r="K72" s="1"/>
      <c r="L72" s="1"/>
      <c r="M72" s="1"/>
      <c r="N72" s="1"/>
      <c r="O72" s="1"/>
      <c r="P72" s="1"/>
      <c r="Q72" s="1"/>
      <c r="R72" s="1"/>
      <c r="S72" s="1"/>
      <c r="T72" s="1"/>
    </row>
    <row r="73" spans="1:20" x14ac:dyDescent="0.25">
      <c r="A73" s="1"/>
      <c r="B73" s="1"/>
      <c r="C73" s="1"/>
      <c r="D73" s="1"/>
      <c r="E73" s="1"/>
      <c r="F73" s="1"/>
      <c r="G73" s="1"/>
      <c r="H73" s="1"/>
      <c r="I73" s="1"/>
      <c r="J73" s="1"/>
      <c r="K73" s="1"/>
      <c r="L73" s="1"/>
      <c r="M73" s="1"/>
      <c r="N73" s="1"/>
      <c r="O73" s="1"/>
      <c r="P73" s="1"/>
      <c r="Q73" s="1"/>
      <c r="R73" s="1"/>
      <c r="S73" s="1"/>
      <c r="T73" s="1"/>
    </row>
    <row r="74" spans="1:20" x14ac:dyDescent="0.25">
      <c r="A74" s="1"/>
      <c r="B74" s="1"/>
      <c r="C74" s="1"/>
      <c r="D74" s="1"/>
      <c r="E74" s="1"/>
      <c r="F74" s="1"/>
      <c r="G74" s="1"/>
      <c r="H74" s="1"/>
      <c r="I74" s="1"/>
      <c r="J74" s="1"/>
      <c r="K74" s="1"/>
      <c r="L74" s="1"/>
      <c r="M74" s="1"/>
      <c r="N74" s="1"/>
      <c r="O74" s="1"/>
      <c r="P74" s="1"/>
      <c r="Q74" s="1"/>
      <c r="R74" s="1"/>
      <c r="S74" s="1"/>
      <c r="T74" s="1"/>
    </row>
    <row r="75" spans="1:20" x14ac:dyDescent="0.25">
      <c r="A75" s="1"/>
      <c r="B75" s="1"/>
      <c r="C75" s="1"/>
      <c r="D75" s="1"/>
      <c r="E75" s="1"/>
      <c r="F75" s="1"/>
      <c r="G75" s="1"/>
      <c r="H75" s="1"/>
      <c r="I75" s="1"/>
      <c r="J75" s="1"/>
      <c r="K75" s="1"/>
      <c r="L75" s="1"/>
      <c r="M75" s="1"/>
      <c r="N75" s="1"/>
      <c r="O75" s="1"/>
      <c r="P75" s="1"/>
      <c r="Q75" s="1"/>
      <c r="R75" s="1"/>
      <c r="S75" s="1"/>
      <c r="T75" s="1"/>
    </row>
    <row r="76" spans="1:20" x14ac:dyDescent="0.25">
      <c r="A76" s="1"/>
      <c r="B76" s="1"/>
      <c r="C76" s="1"/>
      <c r="D76" s="1"/>
      <c r="E76" s="1"/>
      <c r="F76" s="1"/>
      <c r="G76" s="1"/>
      <c r="H76" s="1"/>
      <c r="I76" s="1"/>
      <c r="J76" s="1"/>
      <c r="K76" s="1"/>
      <c r="L76" s="1"/>
      <c r="M76" s="1"/>
      <c r="N76" s="1"/>
      <c r="O76" s="1"/>
      <c r="P76" s="1"/>
      <c r="Q76" s="1"/>
      <c r="R76" s="1"/>
      <c r="S76" s="1"/>
      <c r="T76" s="1"/>
    </row>
    <row r="77" spans="1:20" x14ac:dyDescent="0.25">
      <c r="A77" s="1"/>
      <c r="B77" s="1"/>
      <c r="C77" s="1"/>
      <c r="D77" s="1"/>
      <c r="E77" s="1"/>
      <c r="F77" s="1"/>
      <c r="G77" s="1"/>
      <c r="H77" s="1"/>
      <c r="I77" s="1"/>
      <c r="J77" s="1"/>
      <c r="K77" s="1"/>
      <c r="L77" s="1"/>
      <c r="M77" s="1"/>
      <c r="N77" s="1"/>
      <c r="O77" s="1"/>
      <c r="P77" s="1"/>
      <c r="Q77" s="1"/>
      <c r="R77" s="1"/>
      <c r="S77" s="1"/>
      <c r="T77" s="1"/>
    </row>
    <row r="78" spans="1:20" x14ac:dyDescent="0.25">
      <c r="A78" s="1"/>
      <c r="B78" s="1"/>
      <c r="C78" s="1"/>
      <c r="D78" s="1"/>
      <c r="E78" s="1"/>
      <c r="F78" s="1"/>
      <c r="G78" s="1"/>
      <c r="H78" s="1"/>
      <c r="I78" s="1"/>
      <c r="J78" s="1"/>
      <c r="K78" s="1"/>
      <c r="L78" s="1"/>
      <c r="M78" s="1"/>
      <c r="N78" s="1"/>
      <c r="O78" s="1"/>
      <c r="P78" s="1"/>
      <c r="Q78" s="1"/>
      <c r="R78" s="1"/>
      <c r="S78" s="1"/>
      <c r="T78" s="1"/>
    </row>
    <row r="79" spans="1:20" x14ac:dyDescent="0.25">
      <c r="A79" s="1"/>
      <c r="B79" s="1"/>
      <c r="C79" s="1"/>
      <c r="D79" s="1"/>
      <c r="E79" s="1"/>
      <c r="F79" s="1"/>
      <c r="G79" s="1"/>
      <c r="H79" s="1"/>
      <c r="I79" s="1"/>
      <c r="J79" s="1"/>
      <c r="K79" s="1"/>
      <c r="L79" s="1"/>
      <c r="M79" s="1"/>
      <c r="N79" s="1"/>
      <c r="O79" s="1"/>
      <c r="P79" s="1"/>
      <c r="Q79" s="1"/>
      <c r="R79" s="1"/>
      <c r="S79" s="1"/>
      <c r="T79" s="1"/>
    </row>
    <row r="80" spans="1:20" x14ac:dyDescent="0.25">
      <c r="A80" s="1"/>
      <c r="B80" s="1"/>
      <c r="C80" s="1"/>
      <c r="D80" s="1"/>
      <c r="E80" s="1"/>
      <c r="F80" s="1"/>
      <c r="G80" s="1"/>
      <c r="H80" s="1"/>
      <c r="I80" s="1"/>
      <c r="J80" s="1"/>
      <c r="K80" s="1"/>
      <c r="L80" s="1"/>
      <c r="M80" s="1"/>
      <c r="N80" s="1"/>
      <c r="O80" s="1"/>
      <c r="P80" s="1"/>
      <c r="Q80" s="1"/>
      <c r="R80" s="1"/>
      <c r="S80" s="1"/>
      <c r="T80" s="1"/>
    </row>
    <row r="81" spans="1:20" x14ac:dyDescent="0.25">
      <c r="A81" s="1"/>
      <c r="B81" s="1"/>
      <c r="C81" s="1"/>
      <c r="D81" s="1"/>
      <c r="E81" s="1"/>
      <c r="F81" s="1"/>
      <c r="G81" s="1"/>
      <c r="H81" s="1"/>
      <c r="I81" s="1"/>
      <c r="J81" s="1"/>
      <c r="K81" s="1"/>
      <c r="L81" s="1"/>
      <c r="M81" s="1"/>
      <c r="N81" s="1"/>
      <c r="O81" s="1"/>
      <c r="P81" s="1"/>
      <c r="Q81" s="1"/>
      <c r="R81" s="1"/>
      <c r="S81" s="1"/>
      <c r="T81" s="1"/>
    </row>
    <row r="82" spans="1:20" x14ac:dyDescent="0.25">
      <c r="A82" s="1"/>
      <c r="B82" s="1"/>
      <c r="C82" s="1"/>
      <c r="D82" s="1"/>
      <c r="E82" s="1"/>
      <c r="F82" s="1"/>
      <c r="G82" s="1"/>
      <c r="H82" s="1"/>
      <c r="I82" s="1"/>
      <c r="J82" s="1"/>
      <c r="K82" s="1"/>
      <c r="L82" s="1"/>
      <c r="M82" s="1"/>
      <c r="N82" s="1"/>
      <c r="O82" s="1"/>
      <c r="P82" s="1"/>
      <c r="Q82" s="1"/>
      <c r="R82" s="1"/>
      <c r="S82" s="1"/>
      <c r="T82" s="1"/>
    </row>
    <row r="83" spans="1:20" x14ac:dyDescent="0.25">
      <c r="A83" s="1"/>
      <c r="B83" s="1"/>
      <c r="C83" s="1"/>
      <c r="D83" s="1"/>
      <c r="E83" s="1"/>
      <c r="F83" s="1"/>
      <c r="G83" s="1"/>
      <c r="H83" s="1"/>
      <c r="I83" s="1"/>
      <c r="J83" s="1"/>
      <c r="K83" s="1"/>
      <c r="L83" s="1"/>
      <c r="M83" s="1"/>
      <c r="N83" s="1"/>
      <c r="O83" s="1"/>
      <c r="P83" s="1"/>
      <c r="Q83" s="1"/>
      <c r="R83" s="1"/>
      <c r="S83" s="1"/>
      <c r="T83" s="1"/>
    </row>
    <row r="84" spans="1:20" x14ac:dyDescent="0.25">
      <c r="A84" s="1"/>
      <c r="B84" s="1"/>
      <c r="C84" s="1"/>
      <c r="D84" s="1"/>
      <c r="E84" s="1"/>
      <c r="F84" s="1"/>
      <c r="G84" s="1"/>
      <c r="H84" s="1"/>
      <c r="I84" s="1"/>
      <c r="J84" s="1"/>
      <c r="K84" s="1"/>
      <c r="L84" s="1"/>
      <c r="M84" s="1"/>
      <c r="N84" s="1"/>
      <c r="O84" s="1"/>
      <c r="P84" s="1"/>
      <c r="Q84" s="1"/>
      <c r="R84" s="1"/>
      <c r="S84" s="1"/>
      <c r="T84" s="1"/>
    </row>
    <row r="85" spans="1:20" x14ac:dyDescent="0.25">
      <c r="A85" s="1"/>
      <c r="B85" s="1"/>
      <c r="C85" s="1"/>
      <c r="D85" s="1"/>
      <c r="E85" s="1"/>
      <c r="F85" s="1"/>
      <c r="G85" s="1"/>
      <c r="H85" s="1"/>
      <c r="I85" s="1"/>
      <c r="J85" s="1"/>
      <c r="K85" s="1"/>
      <c r="L85" s="1"/>
      <c r="M85" s="1"/>
      <c r="N85" s="1"/>
      <c r="O85" s="1"/>
      <c r="P85" s="1"/>
      <c r="Q85" s="1"/>
      <c r="R85" s="1"/>
      <c r="S85" s="1"/>
      <c r="T85" s="1"/>
    </row>
    <row r="86" spans="1:20" x14ac:dyDescent="0.25">
      <c r="A86" s="1"/>
      <c r="B86" s="1"/>
      <c r="C86" s="1"/>
      <c r="D86" s="1"/>
      <c r="E86" s="1"/>
      <c r="F86" s="1"/>
      <c r="G86" s="1"/>
      <c r="H86" s="1"/>
      <c r="I86" s="1"/>
      <c r="J86" s="1"/>
      <c r="K86" s="1"/>
      <c r="L86" s="1"/>
      <c r="M86" s="1"/>
      <c r="N86" s="1"/>
      <c r="O86" s="1"/>
      <c r="P86" s="1"/>
      <c r="Q86" s="1"/>
      <c r="R86" s="1"/>
      <c r="S86" s="1"/>
      <c r="T86" s="1"/>
    </row>
    <row r="87" spans="1:20" x14ac:dyDescent="0.25">
      <c r="A87" s="1"/>
      <c r="B87" s="1"/>
      <c r="C87" s="1"/>
      <c r="D87" s="1"/>
      <c r="E87" s="1"/>
      <c r="F87" s="1"/>
      <c r="G87" s="1"/>
      <c r="H87" s="1"/>
      <c r="I87" s="1"/>
      <c r="J87" s="1"/>
      <c r="K87" s="1"/>
      <c r="L87" s="1"/>
      <c r="M87" s="1"/>
      <c r="N87" s="1"/>
      <c r="O87" s="1"/>
      <c r="P87" s="1"/>
      <c r="Q87" s="1"/>
      <c r="R87" s="1"/>
      <c r="S87" s="1"/>
      <c r="T87" s="1"/>
    </row>
    <row r="88" spans="1:20" x14ac:dyDescent="0.25">
      <c r="A88" s="1"/>
      <c r="B88" s="1"/>
      <c r="C88" s="1"/>
      <c r="D88" s="1"/>
      <c r="E88" s="1"/>
      <c r="F88" s="1"/>
      <c r="G88" s="1"/>
      <c r="H88" s="1"/>
      <c r="I88" s="1"/>
      <c r="J88" s="1"/>
      <c r="K88" s="1"/>
      <c r="L88" s="1"/>
      <c r="M88" s="1"/>
      <c r="N88" s="1"/>
      <c r="O88" s="1"/>
      <c r="P88" s="1"/>
      <c r="Q88" s="1"/>
      <c r="R88" s="1"/>
      <c r="S88" s="1"/>
      <c r="T88" s="1"/>
    </row>
    <row r="89" spans="1:20" x14ac:dyDescent="0.25">
      <c r="A89" s="1"/>
      <c r="B89" s="1"/>
      <c r="C89" s="1"/>
      <c r="D89" s="1"/>
      <c r="E89" s="1"/>
      <c r="F89" s="1"/>
      <c r="G89" s="1"/>
      <c r="H89" s="1"/>
      <c r="I89" s="1"/>
      <c r="J89" s="1"/>
      <c r="K89" s="1"/>
      <c r="L89" s="1"/>
      <c r="M89" s="1"/>
      <c r="N89" s="1"/>
      <c r="O89" s="1"/>
      <c r="P89" s="1"/>
      <c r="Q89" s="1"/>
      <c r="R89" s="1"/>
      <c r="S89" s="1"/>
      <c r="T89" s="1"/>
    </row>
    <row r="90" spans="1:20" x14ac:dyDescent="0.25">
      <c r="A90" s="1"/>
      <c r="B90" s="1"/>
      <c r="C90" s="1"/>
      <c r="D90" s="1"/>
      <c r="E90" s="1"/>
      <c r="F90" s="1"/>
      <c r="G90" s="1"/>
      <c r="H90" s="1"/>
      <c r="I90" s="1"/>
      <c r="J90" s="1"/>
      <c r="K90" s="1"/>
      <c r="L90" s="1"/>
      <c r="M90" s="1"/>
      <c r="N90" s="1"/>
      <c r="O90" s="1"/>
      <c r="P90" s="1"/>
      <c r="Q90" s="1"/>
      <c r="R90" s="1"/>
      <c r="S90" s="1"/>
      <c r="T90" s="1"/>
    </row>
    <row r="91" spans="1:20" x14ac:dyDescent="0.25">
      <c r="A91" s="1"/>
      <c r="B91" s="1"/>
      <c r="C91" s="1"/>
      <c r="D91" s="1"/>
      <c r="E91" s="1"/>
      <c r="F91" s="1"/>
      <c r="G91" s="1"/>
      <c r="H91" s="1"/>
      <c r="I91" s="1"/>
      <c r="J91" s="1"/>
      <c r="K91" s="1"/>
      <c r="L91" s="1"/>
      <c r="M91" s="1"/>
      <c r="N91" s="1"/>
      <c r="O91" s="1"/>
      <c r="P91" s="1"/>
      <c r="Q91" s="1"/>
      <c r="R91" s="1"/>
      <c r="S91" s="1"/>
      <c r="T91" s="1"/>
    </row>
  </sheetData>
  <mergeCells count="2">
    <mergeCell ref="A5:R69"/>
    <mergeCell ref="A2:N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926D4-8725-4E51-9E19-4C6DB53713DF}">
  <dimension ref="A1:H139"/>
  <sheetViews>
    <sheetView showGridLines="0" view="pageBreakPreview" zoomScale="130" zoomScaleNormal="130" zoomScaleSheetLayoutView="130" workbookViewId="0">
      <selection activeCell="D12" sqref="D12"/>
    </sheetView>
  </sheetViews>
  <sheetFormatPr defaultRowHeight="15" x14ac:dyDescent="0.25"/>
  <cols>
    <col min="1" max="2" width="5.5703125" style="138" customWidth="1"/>
    <col min="3" max="3" width="9.140625" style="138"/>
    <col min="4" max="4" width="9" style="138" customWidth="1"/>
    <col min="5" max="5" width="103.28515625" style="138" customWidth="1"/>
    <col min="6" max="6" width="9.140625" style="139"/>
    <col min="7" max="16384" width="9.140625" style="138"/>
  </cols>
  <sheetData>
    <row r="1" spans="2:8" ht="30" customHeight="1" x14ac:dyDescent="0.25"/>
    <row r="2" spans="2:8" ht="15.75" customHeight="1" x14ac:dyDescent="0.25">
      <c r="B2" s="140"/>
      <c r="C2" s="140"/>
      <c r="D2" s="140"/>
      <c r="E2" s="140"/>
      <c r="F2" s="141"/>
    </row>
    <row r="3" spans="2:8" ht="27" customHeight="1" x14ac:dyDescent="0.25">
      <c r="B3" s="140"/>
      <c r="C3" s="219" t="s">
        <v>803</v>
      </c>
      <c r="D3" s="219"/>
      <c r="E3" s="219"/>
      <c r="F3" s="142"/>
      <c r="G3" s="143"/>
      <c r="H3" s="143"/>
    </row>
    <row r="4" spans="2:8" x14ac:dyDescent="0.25">
      <c r="B4" s="140"/>
      <c r="C4" s="144"/>
      <c r="D4" s="145"/>
      <c r="E4" s="145"/>
      <c r="F4" s="141"/>
    </row>
    <row r="5" spans="2:8" x14ac:dyDescent="0.25">
      <c r="B5" s="140"/>
      <c r="C5" s="146">
        <v>1.1000000000000001</v>
      </c>
      <c r="D5" s="147"/>
      <c r="E5" s="148" t="s">
        <v>804</v>
      </c>
      <c r="F5" s="141" t="b">
        <v>0</v>
      </c>
    </row>
    <row r="6" spans="2:8" x14ac:dyDescent="0.25">
      <c r="B6" s="140"/>
      <c r="C6" s="146">
        <v>1.2</v>
      </c>
      <c r="D6" s="147"/>
      <c r="E6" s="148" t="s">
        <v>805</v>
      </c>
      <c r="F6" s="141" t="b">
        <v>0</v>
      </c>
    </row>
    <row r="7" spans="2:8" ht="30" x14ac:dyDescent="0.25">
      <c r="B7" s="140"/>
      <c r="C7" s="146">
        <v>1.3</v>
      </c>
      <c r="D7" s="147"/>
      <c r="E7" s="148" t="s">
        <v>806</v>
      </c>
      <c r="F7" s="141" t="b">
        <v>0</v>
      </c>
    </row>
    <row r="8" spans="2:8" ht="29.25" customHeight="1" x14ac:dyDescent="0.25">
      <c r="B8" s="140"/>
      <c r="C8" s="146">
        <v>1.4</v>
      </c>
      <c r="D8" s="147"/>
      <c r="E8" s="148" t="s">
        <v>807</v>
      </c>
      <c r="F8" s="141" t="b">
        <v>0</v>
      </c>
    </row>
    <row r="9" spans="2:8" ht="30" x14ac:dyDescent="0.25">
      <c r="B9" s="140"/>
      <c r="C9" s="146">
        <v>1.5</v>
      </c>
      <c r="D9" s="147"/>
      <c r="E9" s="149" t="s">
        <v>808</v>
      </c>
      <c r="F9" s="141" t="b">
        <v>0</v>
      </c>
    </row>
    <row r="10" spans="2:8" x14ac:dyDescent="0.25">
      <c r="B10" s="140"/>
      <c r="C10" s="146">
        <v>1.6</v>
      </c>
      <c r="D10" s="147"/>
      <c r="E10" s="149" t="s">
        <v>809</v>
      </c>
      <c r="F10" s="141" t="b">
        <v>0</v>
      </c>
    </row>
    <row r="11" spans="2:8" ht="13.5" customHeight="1" x14ac:dyDescent="0.25">
      <c r="B11" s="140"/>
      <c r="C11" s="150"/>
      <c r="D11" s="151"/>
      <c r="E11" s="152"/>
      <c r="F11" s="141"/>
    </row>
    <row r="12" spans="2:8" ht="30" x14ac:dyDescent="0.25">
      <c r="B12" s="153"/>
      <c r="C12" s="150"/>
      <c r="D12" s="151"/>
      <c r="E12" s="154" t="s">
        <v>894</v>
      </c>
      <c r="F12" s="155"/>
    </row>
    <row r="13" spans="2:8" x14ac:dyDescent="0.25">
      <c r="B13" s="140"/>
      <c r="C13" s="140"/>
      <c r="D13" s="140"/>
      <c r="E13" s="140"/>
      <c r="F13" s="141"/>
    </row>
    <row r="15" spans="2:8" x14ac:dyDescent="0.25">
      <c r="B15" s="156"/>
      <c r="C15" s="220"/>
      <c r="D15" s="220"/>
      <c r="E15" s="220"/>
      <c r="F15" s="157"/>
    </row>
    <row r="16" spans="2:8" x14ac:dyDescent="0.25">
      <c r="B16" s="153"/>
      <c r="C16" s="219" t="s">
        <v>810</v>
      </c>
      <c r="D16" s="219"/>
      <c r="E16" s="219"/>
      <c r="F16" s="158"/>
      <c r="G16" s="143"/>
    </row>
    <row r="17" spans="2:6" x14ac:dyDescent="0.25">
      <c r="B17" s="153"/>
      <c r="C17" s="144"/>
      <c r="D17" s="145"/>
      <c r="E17" s="145"/>
      <c r="F17" s="155"/>
    </row>
    <row r="18" spans="2:6" ht="30" x14ac:dyDescent="0.25">
      <c r="B18" s="153"/>
      <c r="C18" s="159">
        <v>2.1</v>
      </c>
      <c r="D18" s="160"/>
      <c r="E18" s="161" t="s">
        <v>811</v>
      </c>
      <c r="F18" s="162" t="b">
        <v>0</v>
      </c>
    </row>
    <row r="19" spans="2:6" x14ac:dyDescent="0.25">
      <c r="B19" s="153"/>
      <c r="C19" s="163"/>
      <c r="D19" s="151"/>
      <c r="E19" s="164"/>
      <c r="F19" s="162"/>
    </row>
    <row r="20" spans="2:6" ht="30" x14ac:dyDescent="0.25">
      <c r="B20" s="153"/>
      <c r="C20" s="150"/>
      <c r="D20" s="151"/>
      <c r="E20" s="154" t="s">
        <v>892</v>
      </c>
      <c r="F20" s="155"/>
    </row>
    <row r="21" spans="2:6" ht="10.5" customHeight="1" x14ac:dyDescent="0.25">
      <c r="B21" s="153"/>
      <c r="C21" s="163"/>
      <c r="D21" s="151"/>
      <c r="E21" s="164"/>
      <c r="F21" s="162"/>
    </row>
    <row r="22" spans="2:6" x14ac:dyDescent="0.25">
      <c r="B22" s="153"/>
      <c r="C22" s="159">
        <v>2.2000000000000002</v>
      </c>
      <c r="D22" s="160"/>
      <c r="E22" s="161" t="s">
        <v>812</v>
      </c>
      <c r="F22" s="162" t="b">
        <v>0</v>
      </c>
    </row>
    <row r="23" spans="2:6" x14ac:dyDescent="0.25">
      <c r="B23" s="153"/>
      <c r="C23" s="163"/>
      <c r="D23" s="151"/>
      <c r="E23" s="164"/>
      <c r="F23" s="162"/>
    </row>
    <row r="24" spans="2:6" ht="30" x14ac:dyDescent="0.25">
      <c r="B24" s="153"/>
      <c r="C24" s="150"/>
      <c r="D24" s="151"/>
      <c r="E24" s="154" t="s">
        <v>892</v>
      </c>
      <c r="F24" s="155"/>
    </row>
    <row r="25" spans="2:6" ht="12" customHeight="1" x14ac:dyDescent="0.25">
      <c r="B25" s="153"/>
      <c r="C25" s="165"/>
      <c r="D25" s="166"/>
      <c r="E25" s="165"/>
      <c r="F25" s="155"/>
    </row>
    <row r="26" spans="2:6" x14ac:dyDescent="0.25">
      <c r="B26" s="153"/>
      <c r="C26" s="146">
        <v>2.2999999999999998</v>
      </c>
      <c r="D26" s="147"/>
      <c r="E26" s="148" t="s">
        <v>813</v>
      </c>
      <c r="F26" s="162" t="b">
        <v>0</v>
      </c>
    </row>
    <row r="27" spans="2:6" x14ac:dyDescent="0.25">
      <c r="B27" s="153"/>
      <c r="C27" s="163"/>
      <c r="D27" s="151"/>
      <c r="E27" s="152"/>
      <c r="F27" s="155"/>
    </row>
    <row r="28" spans="2:6" ht="30" x14ac:dyDescent="0.25">
      <c r="B28" s="153"/>
      <c r="C28" s="150"/>
      <c r="D28" s="151"/>
      <c r="E28" s="154" t="s">
        <v>893</v>
      </c>
      <c r="F28" s="155"/>
    </row>
    <row r="29" spans="2:6" x14ac:dyDescent="0.25">
      <c r="B29" s="153"/>
      <c r="C29" s="163"/>
      <c r="D29" s="151"/>
      <c r="E29" s="167"/>
      <c r="F29" s="155"/>
    </row>
    <row r="30" spans="2:6" x14ac:dyDescent="0.25">
      <c r="B30" s="153"/>
      <c r="C30" s="146">
        <v>2.4</v>
      </c>
      <c r="D30" s="147"/>
      <c r="E30" s="148" t="s">
        <v>814</v>
      </c>
      <c r="F30" s="155"/>
    </row>
    <row r="31" spans="2:6" x14ac:dyDescent="0.25">
      <c r="B31" s="153"/>
      <c r="C31" s="150"/>
      <c r="D31" s="151"/>
      <c r="E31" s="152"/>
      <c r="F31" s="155"/>
    </row>
    <row r="32" spans="2:6" ht="30" x14ac:dyDescent="0.25">
      <c r="B32" s="153"/>
      <c r="C32" s="150"/>
      <c r="D32" s="151"/>
      <c r="E32" s="154" t="s">
        <v>892</v>
      </c>
      <c r="F32" s="155"/>
    </row>
    <row r="33" spans="1:6" x14ac:dyDescent="0.25">
      <c r="B33" s="168"/>
      <c r="C33" s="169"/>
      <c r="D33" s="169"/>
      <c r="E33" s="169"/>
      <c r="F33" s="170"/>
    </row>
    <row r="34" spans="1:6" x14ac:dyDescent="0.25">
      <c r="C34" s="171"/>
    </row>
    <row r="35" spans="1:6" x14ac:dyDescent="0.25">
      <c r="B35" s="156"/>
      <c r="C35" s="220"/>
      <c r="D35" s="220"/>
      <c r="E35" s="220"/>
      <c r="F35" s="157"/>
    </row>
    <row r="36" spans="1:6" x14ac:dyDescent="0.25">
      <c r="B36" s="153"/>
      <c r="C36" s="219" t="s">
        <v>815</v>
      </c>
      <c r="D36" s="219"/>
      <c r="E36" s="219"/>
      <c r="F36" s="158"/>
    </row>
    <row r="37" spans="1:6" x14ac:dyDescent="0.25">
      <c r="B37" s="153"/>
      <c r="C37" s="144"/>
      <c r="D37" s="145"/>
      <c r="E37" s="145"/>
      <c r="F37" s="155"/>
    </row>
    <row r="38" spans="1:6" x14ac:dyDescent="0.25">
      <c r="B38" s="153"/>
      <c r="C38" s="146">
        <v>3.1</v>
      </c>
      <c r="D38" s="147"/>
      <c r="E38" s="148" t="s">
        <v>816</v>
      </c>
      <c r="F38" s="155" t="b">
        <v>0</v>
      </c>
    </row>
    <row r="39" spans="1:6" x14ac:dyDescent="0.25">
      <c r="B39" s="153"/>
      <c r="C39" s="150"/>
      <c r="D39" s="151"/>
      <c r="E39" s="172"/>
      <c r="F39" s="155"/>
    </row>
    <row r="40" spans="1:6" ht="30" x14ac:dyDescent="0.25">
      <c r="B40" s="153"/>
      <c r="C40" s="150"/>
      <c r="D40" s="151"/>
      <c r="E40" s="154" t="s">
        <v>891</v>
      </c>
      <c r="F40" s="155"/>
    </row>
    <row r="41" spans="1:6" x14ac:dyDescent="0.25">
      <c r="A41" s="153"/>
      <c r="B41" s="153"/>
      <c r="C41" s="169"/>
      <c r="D41" s="169"/>
      <c r="E41" s="169"/>
      <c r="F41" s="155"/>
    </row>
    <row r="42" spans="1:6" x14ac:dyDescent="0.25">
      <c r="A42" s="153"/>
      <c r="B42" s="153"/>
      <c r="C42" s="146">
        <v>3.2</v>
      </c>
      <c r="D42" s="147"/>
      <c r="E42" s="148" t="s">
        <v>817</v>
      </c>
      <c r="F42" s="141" t="b">
        <v>0</v>
      </c>
    </row>
    <row r="43" spans="1:6" x14ac:dyDescent="0.25">
      <c r="B43" s="153"/>
      <c r="C43" s="150"/>
      <c r="D43" s="151"/>
      <c r="E43" s="172"/>
      <c r="F43" s="155"/>
    </row>
    <row r="44" spans="1:6" ht="30" x14ac:dyDescent="0.25">
      <c r="B44" s="153"/>
      <c r="C44" s="150"/>
      <c r="D44" s="151"/>
      <c r="E44" s="154" t="s">
        <v>891</v>
      </c>
      <c r="F44" s="155"/>
    </row>
    <row r="45" spans="1:6" x14ac:dyDescent="0.25">
      <c r="B45" s="153"/>
      <c r="C45" s="169"/>
      <c r="D45" s="169"/>
      <c r="E45" s="169"/>
      <c r="F45" s="155"/>
    </row>
    <row r="46" spans="1:6" ht="30" x14ac:dyDescent="0.25">
      <c r="B46" s="153"/>
      <c r="C46" s="146">
        <v>3.3</v>
      </c>
      <c r="D46" s="147"/>
      <c r="E46" s="148" t="s">
        <v>818</v>
      </c>
      <c r="F46" s="155" t="b">
        <v>0</v>
      </c>
    </row>
    <row r="47" spans="1:6" x14ac:dyDescent="0.25">
      <c r="B47" s="153"/>
      <c r="C47" s="150"/>
      <c r="D47" s="151"/>
      <c r="E47" s="172"/>
      <c r="F47" s="155"/>
    </row>
    <row r="48" spans="1:6" ht="30" x14ac:dyDescent="0.25">
      <c r="B48" s="153"/>
      <c r="C48" s="150"/>
      <c r="D48" s="151"/>
      <c r="E48" s="154" t="s">
        <v>891</v>
      </c>
      <c r="F48" s="155"/>
    </row>
    <row r="49" spans="2:6" x14ac:dyDescent="0.25">
      <c r="B49" s="150"/>
      <c r="C49" s="169"/>
      <c r="D49" s="169"/>
      <c r="E49" s="169"/>
      <c r="F49" s="155"/>
    </row>
    <row r="50" spans="2:6" ht="30" x14ac:dyDescent="0.25">
      <c r="B50" s="153"/>
      <c r="C50" s="146">
        <v>3.4</v>
      </c>
      <c r="D50" s="147"/>
      <c r="E50" s="148" t="s">
        <v>819</v>
      </c>
      <c r="F50" s="155" t="b">
        <v>0</v>
      </c>
    </row>
    <row r="51" spans="2:6" x14ac:dyDescent="0.25">
      <c r="B51" s="153"/>
      <c r="C51" s="150"/>
      <c r="D51" s="151"/>
      <c r="E51" s="172"/>
      <c r="F51" s="155"/>
    </row>
    <row r="52" spans="2:6" ht="30" x14ac:dyDescent="0.25">
      <c r="B52" s="153"/>
      <c r="C52" s="150"/>
      <c r="D52" s="151"/>
      <c r="E52" s="154" t="s">
        <v>891</v>
      </c>
      <c r="F52" s="155"/>
    </row>
    <row r="53" spans="2:6" x14ac:dyDescent="0.25">
      <c r="B53" s="153"/>
      <c r="C53" s="169"/>
      <c r="D53" s="169"/>
      <c r="E53" s="169"/>
      <c r="F53" s="155"/>
    </row>
    <row r="54" spans="2:6" ht="45" x14ac:dyDescent="0.25">
      <c r="B54" s="153"/>
      <c r="C54" s="146">
        <v>3.5</v>
      </c>
      <c r="D54" s="147"/>
      <c r="E54" s="148" t="s">
        <v>820</v>
      </c>
      <c r="F54" s="155" t="b">
        <v>0</v>
      </c>
    </row>
    <row r="55" spans="2:6" x14ac:dyDescent="0.25">
      <c r="B55" s="153"/>
      <c r="C55" s="150"/>
      <c r="D55" s="151"/>
      <c r="E55" s="152"/>
      <c r="F55" s="155"/>
    </row>
    <row r="56" spans="2:6" ht="30" x14ac:dyDescent="0.25">
      <c r="B56" s="153"/>
      <c r="C56" s="150"/>
      <c r="D56" s="151"/>
      <c r="E56" s="211" t="s">
        <v>890</v>
      </c>
      <c r="F56" s="155"/>
    </row>
    <row r="57" spans="2:6" x14ac:dyDescent="0.25">
      <c r="B57" s="168"/>
      <c r="C57" s="169"/>
      <c r="D57" s="169"/>
      <c r="E57" s="169"/>
      <c r="F57" s="170"/>
    </row>
    <row r="59" spans="2:6" ht="15.75" customHeight="1" x14ac:dyDescent="0.25">
      <c r="B59" s="156"/>
      <c r="C59" s="174"/>
      <c r="D59" s="174"/>
      <c r="E59" s="174"/>
      <c r="F59" s="175"/>
    </row>
    <row r="60" spans="2:6" ht="18" customHeight="1" x14ac:dyDescent="0.25">
      <c r="B60" s="153"/>
      <c r="C60" s="218" t="s">
        <v>821</v>
      </c>
      <c r="D60" s="218"/>
      <c r="E60" s="218"/>
      <c r="F60" s="158"/>
    </row>
    <row r="61" spans="2:6" ht="30" customHeight="1" x14ac:dyDescent="0.25">
      <c r="B61" s="153"/>
      <c r="C61" s="222" t="s">
        <v>822</v>
      </c>
      <c r="D61" s="222"/>
      <c r="E61" s="222"/>
      <c r="F61" s="158"/>
    </row>
    <row r="62" spans="2:6" ht="7.5" customHeight="1" x14ac:dyDescent="0.25">
      <c r="B62" s="153"/>
      <c r="C62" s="176"/>
      <c r="D62" s="176"/>
      <c r="E62" s="176"/>
      <c r="F62" s="158"/>
    </row>
    <row r="63" spans="2:6" x14ac:dyDescent="0.25">
      <c r="B63" s="153"/>
      <c r="C63" s="223" t="s">
        <v>823</v>
      </c>
      <c r="D63" s="224"/>
      <c r="E63" s="224"/>
      <c r="F63" s="225"/>
    </row>
    <row r="64" spans="2:6" x14ac:dyDescent="0.25">
      <c r="B64" s="153"/>
      <c r="C64" s="177"/>
      <c r="D64" s="178"/>
      <c r="E64" s="178"/>
      <c r="F64" s="179" t="s">
        <v>824</v>
      </c>
    </row>
    <row r="65" spans="2:6" x14ac:dyDescent="0.25">
      <c r="B65" s="153"/>
      <c r="C65" s="146">
        <v>4.0999999999999996</v>
      </c>
      <c r="D65" s="147"/>
      <c r="E65" s="180" t="s">
        <v>825</v>
      </c>
      <c r="F65" s="181"/>
    </row>
    <row r="66" spans="2:6" x14ac:dyDescent="0.25">
      <c r="B66" s="153"/>
      <c r="C66" s="146">
        <v>4.2</v>
      </c>
      <c r="D66" s="147"/>
      <c r="E66" s="180" t="s">
        <v>826</v>
      </c>
      <c r="F66" s="181"/>
    </row>
    <row r="67" spans="2:6" x14ac:dyDescent="0.25">
      <c r="B67" s="153"/>
      <c r="C67" s="146">
        <v>4.3</v>
      </c>
      <c r="D67" s="147"/>
      <c r="E67" s="180" t="s">
        <v>827</v>
      </c>
      <c r="F67" s="181"/>
    </row>
    <row r="68" spans="2:6" x14ac:dyDescent="0.25">
      <c r="B68" s="153"/>
      <c r="C68" s="146">
        <v>4.4000000000000004</v>
      </c>
      <c r="D68" s="147"/>
      <c r="E68" s="180" t="s">
        <v>828</v>
      </c>
      <c r="F68" s="181"/>
    </row>
    <row r="69" spans="2:6" x14ac:dyDescent="0.25">
      <c r="B69" s="153"/>
      <c r="C69" s="146">
        <v>4.5</v>
      </c>
      <c r="D69" s="147"/>
      <c r="E69" s="180" t="s">
        <v>829</v>
      </c>
      <c r="F69" s="181"/>
    </row>
    <row r="70" spans="2:6" x14ac:dyDescent="0.25">
      <c r="B70" s="153"/>
      <c r="C70" s="150"/>
      <c r="D70" s="151"/>
      <c r="E70" s="172"/>
      <c r="F70" s="155"/>
    </row>
    <row r="71" spans="2:6" ht="45" x14ac:dyDescent="0.25">
      <c r="B71" s="153"/>
      <c r="C71" s="150"/>
      <c r="D71" s="151"/>
      <c r="E71" s="154" t="s">
        <v>889</v>
      </c>
      <c r="F71" s="155"/>
    </row>
    <row r="72" spans="2:6" x14ac:dyDescent="0.25">
      <c r="B72" s="168"/>
      <c r="C72" s="169"/>
      <c r="D72" s="169"/>
      <c r="E72" s="169"/>
      <c r="F72" s="170"/>
    </row>
    <row r="74" spans="2:6" ht="16.5" customHeight="1" x14ac:dyDescent="0.25">
      <c r="B74" s="156"/>
      <c r="C74" s="174"/>
      <c r="D74" s="174"/>
      <c r="E74" s="174"/>
      <c r="F74" s="175"/>
    </row>
    <row r="75" spans="2:6" ht="24.75" customHeight="1" x14ac:dyDescent="0.25">
      <c r="B75" s="153"/>
      <c r="C75" s="219" t="s">
        <v>830</v>
      </c>
      <c r="D75" s="219"/>
      <c r="E75" s="219"/>
      <c r="F75" s="158"/>
    </row>
    <row r="76" spans="2:6" ht="33" customHeight="1" x14ac:dyDescent="0.25">
      <c r="B76" s="153"/>
      <c r="C76" s="222" t="s">
        <v>831</v>
      </c>
      <c r="D76" s="222"/>
      <c r="E76" s="222"/>
      <c r="F76" s="158"/>
    </row>
    <row r="77" spans="2:6" ht="11.25" customHeight="1" x14ac:dyDescent="0.25">
      <c r="B77" s="153"/>
      <c r="C77" s="176"/>
      <c r="D77" s="176"/>
      <c r="E77" s="176"/>
      <c r="F77" s="158"/>
    </row>
    <row r="78" spans="2:6" x14ac:dyDescent="0.25">
      <c r="B78" s="153"/>
      <c r="C78" s="223" t="s">
        <v>823</v>
      </c>
      <c r="D78" s="224"/>
      <c r="E78" s="224"/>
      <c r="F78" s="225"/>
    </row>
    <row r="79" spans="2:6" x14ac:dyDescent="0.25">
      <c r="B79" s="153"/>
      <c r="C79" s="177"/>
      <c r="D79" s="178"/>
      <c r="E79" s="178"/>
      <c r="F79" s="179" t="s">
        <v>824</v>
      </c>
    </row>
    <row r="80" spans="2:6" x14ac:dyDescent="0.25">
      <c r="B80" s="153"/>
      <c r="C80" s="146">
        <v>5.0999999999999996</v>
      </c>
      <c r="D80" s="147"/>
      <c r="E80" s="147" t="s">
        <v>832</v>
      </c>
      <c r="F80" s="181"/>
    </row>
    <row r="81" spans="2:6" x14ac:dyDescent="0.25">
      <c r="B81" s="153"/>
      <c r="C81" s="146">
        <v>5.2</v>
      </c>
      <c r="D81" s="147"/>
      <c r="E81" s="147" t="s">
        <v>833</v>
      </c>
      <c r="F81" s="181"/>
    </row>
    <row r="82" spans="2:6" x14ac:dyDescent="0.25">
      <c r="B82" s="153"/>
      <c r="C82" s="146">
        <v>5.3</v>
      </c>
      <c r="D82" s="147"/>
      <c r="E82" s="147" t="s">
        <v>826</v>
      </c>
      <c r="F82" s="181"/>
    </row>
    <row r="83" spans="2:6" x14ac:dyDescent="0.25">
      <c r="B83" s="153"/>
      <c r="C83" s="146">
        <v>5.4</v>
      </c>
      <c r="D83" s="147"/>
      <c r="E83" s="147" t="s">
        <v>827</v>
      </c>
      <c r="F83" s="181"/>
    </row>
    <row r="84" spans="2:6" x14ac:dyDescent="0.25">
      <c r="B84" s="153"/>
      <c r="C84" s="146">
        <v>5.5</v>
      </c>
      <c r="D84" s="147"/>
      <c r="E84" s="147" t="s">
        <v>828</v>
      </c>
      <c r="F84" s="181"/>
    </row>
    <row r="85" spans="2:6" x14ac:dyDescent="0.25">
      <c r="B85" s="153"/>
      <c r="C85" s="150"/>
      <c r="D85" s="151"/>
      <c r="E85" s="152"/>
      <c r="F85" s="155"/>
    </row>
    <row r="86" spans="2:6" ht="30" x14ac:dyDescent="0.25">
      <c r="B86" s="153"/>
      <c r="C86" s="150"/>
      <c r="D86" s="151"/>
      <c r="E86" s="154" t="s">
        <v>888</v>
      </c>
      <c r="F86" s="155"/>
    </row>
    <row r="87" spans="2:6" x14ac:dyDescent="0.25">
      <c r="B87" s="168"/>
      <c r="C87" s="169"/>
      <c r="D87" s="169"/>
      <c r="E87" s="169"/>
      <c r="F87" s="170"/>
    </row>
    <row r="89" spans="2:6" x14ac:dyDescent="0.25">
      <c r="B89" s="156"/>
      <c r="C89" s="182"/>
      <c r="D89" s="182"/>
      <c r="E89" s="182"/>
      <c r="F89" s="157"/>
    </row>
    <row r="90" spans="2:6" ht="31.5" customHeight="1" x14ac:dyDescent="0.25">
      <c r="B90" s="153"/>
      <c r="C90" s="219" t="s">
        <v>834</v>
      </c>
      <c r="D90" s="219"/>
      <c r="E90" s="219"/>
      <c r="F90" s="158"/>
    </row>
    <row r="91" spans="2:6" x14ac:dyDescent="0.25">
      <c r="B91" s="153"/>
      <c r="C91" s="144"/>
      <c r="D91" s="145"/>
      <c r="E91" s="145"/>
      <c r="F91" s="155"/>
    </row>
    <row r="92" spans="2:6" x14ac:dyDescent="0.25">
      <c r="B92" s="153"/>
      <c r="C92" s="146">
        <v>6.1</v>
      </c>
      <c r="D92" s="147"/>
      <c r="E92" s="183" t="s">
        <v>835</v>
      </c>
      <c r="F92" s="155" t="b">
        <v>0</v>
      </c>
    </row>
    <row r="93" spans="2:6" ht="30" x14ac:dyDescent="0.25">
      <c r="B93" s="153"/>
      <c r="C93" s="146">
        <v>6.2</v>
      </c>
      <c r="D93" s="147"/>
      <c r="E93" s="183" t="s">
        <v>836</v>
      </c>
      <c r="F93" s="155" t="b">
        <v>0</v>
      </c>
    </row>
    <row r="94" spans="2:6" x14ac:dyDescent="0.25">
      <c r="B94" s="153"/>
      <c r="C94" s="146">
        <v>6.3</v>
      </c>
      <c r="D94" s="147"/>
      <c r="E94" s="184" t="s">
        <v>837</v>
      </c>
      <c r="F94" s="155" t="b">
        <v>0</v>
      </c>
    </row>
    <row r="95" spans="2:6" x14ac:dyDescent="0.25">
      <c r="B95" s="153"/>
      <c r="C95" s="151"/>
      <c r="D95" s="151"/>
      <c r="E95" s="185"/>
      <c r="F95" s="155"/>
    </row>
    <row r="96" spans="2:6" ht="30" x14ac:dyDescent="0.25">
      <c r="B96" s="153"/>
      <c r="C96" s="150"/>
      <c r="D96" s="151"/>
      <c r="E96" s="154" t="s">
        <v>887</v>
      </c>
      <c r="F96" s="155"/>
    </row>
    <row r="97" spans="2:6" x14ac:dyDescent="0.25">
      <c r="B97" s="168"/>
      <c r="C97" s="169"/>
      <c r="D97" s="169"/>
      <c r="E97" s="186"/>
      <c r="F97" s="170"/>
    </row>
    <row r="99" spans="2:6" x14ac:dyDescent="0.25">
      <c r="B99" s="156"/>
      <c r="C99" s="182"/>
      <c r="D99" s="182"/>
      <c r="E99" s="182"/>
      <c r="F99" s="157"/>
    </row>
    <row r="100" spans="2:6" ht="33" customHeight="1" x14ac:dyDescent="0.25">
      <c r="B100" s="153"/>
      <c r="C100" s="218" t="s">
        <v>838</v>
      </c>
      <c r="D100" s="218"/>
      <c r="E100" s="218"/>
      <c r="F100" s="158"/>
    </row>
    <row r="101" spans="2:6" x14ac:dyDescent="0.25">
      <c r="B101" s="153"/>
      <c r="C101" s="144"/>
      <c r="D101" s="145"/>
      <c r="E101" s="145"/>
      <c r="F101" s="155"/>
    </row>
    <row r="102" spans="2:6" x14ac:dyDescent="0.25">
      <c r="B102" s="153"/>
      <c r="C102" s="146">
        <v>7.1</v>
      </c>
      <c r="D102" s="147"/>
      <c r="E102" s="183" t="s">
        <v>839</v>
      </c>
      <c r="F102" s="155" t="b">
        <v>0</v>
      </c>
    </row>
    <row r="103" spans="2:6" ht="30" x14ac:dyDescent="0.25">
      <c r="B103" s="153"/>
      <c r="C103" s="146">
        <v>7.2</v>
      </c>
      <c r="D103" s="147"/>
      <c r="E103" s="183" t="s">
        <v>840</v>
      </c>
      <c r="F103" s="155" t="b">
        <v>0</v>
      </c>
    </row>
    <row r="104" spans="2:6" x14ac:dyDescent="0.25">
      <c r="B104" s="153"/>
      <c r="C104" s="146">
        <v>7.3</v>
      </c>
      <c r="D104" s="147"/>
      <c r="E104" s="183" t="s">
        <v>841</v>
      </c>
      <c r="F104" s="155" t="b">
        <v>0</v>
      </c>
    </row>
    <row r="105" spans="2:6" x14ac:dyDescent="0.25">
      <c r="B105" s="153"/>
      <c r="C105" s="146">
        <v>7.4</v>
      </c>
      <c r="D105" s="147"/>
      <c r="E105" s="183" t="s">
        <v>842</v>
      </c>
      <c r="F105" s="155" t="b">
        <v>0</v>
      </c>
    </row>
    <row r="106" spans="2:6" x14ac:dyDescent="0.25">
      <c r="B106" s="153"/>
      <c r="C106" s="146">
        <v>7.5</v>
      </c>
      <c r="D106" s="147"/>
      <c r="E106" s="183" t="s">
        <v>843</v>
      </c>
      <c r="F106" s="155" t="b">
        <v>0</v>
      </c>
    </row>
    <row r="107" spans="2:6" x14ac:dyDescent="0.25">
      <c r="B107" s="153"/>
      <c r="C107" s="146">
        <v>7.6</v>
      </c>
      <c r="D107" s="147"/>
      <c r="E107" s="184" t="s">
        <v>844</v>
      </c>
      <c r="F107" s="155" t="b">
        <v>0</v>
      </c>
    </row>
    <row r="108" spans="2:6" x14ac:dyDescent="0.25">
      <c r="B108" s="153"/>
      <c r="C108" s="150"/>
      <c r="D108" s="151"/>
      <c r="E108" s="167"/>
      <c r="F108" s="155"/>
    </row>
    <row r="109" spans="2:6" ht="60" x14ac:dyDescent="0.25">
      <c r="B109" s="153"/>
      <c r="C109" s="140"/>
      <c r="D109" s="140"/>
      <c r="E109" s="154" t="s">
        <v>884</v>
      </c>
      <c r="F109" s="187"/>
    </row>
    <row r="110" spans="2:6" x14ac:dyDescent="0.25">
      <c r="B110" s="153"/>
      <c r="C110" s="140"/>
      <c r="D110" s="140"/>
      <c r="E110" s="167"/>
      <c r="F110" s="187"/>
    </row>
    <row r="111" spans="2:6" ht="45" x14ac:dyDescent="0.25">
      <c r="B111" s="153"/>
      <c r="C111" s="140"/>
      <c r="D111" s="140"/>
      <c r="E111" s="154" t="s">
        <v>885</v>
      </c>
      <c r="F111" s="187"/>
    </row>
    <row r="112" spans="2:6" x14ac:dyDescent="0.25">
      <c r="B112" s="153"/>
      <c r="C112" s="140"/>
      <c r="D112" s="140"/>
      <c r="E112" s="167"/>
      <c r="F112" s="187"/>
    </row>
    <row r="113" spans="2:6" ht="60" x14ac:dyDescent="0.25">
      <c r="B113" s="153"/>
      <c r="C113" s="140"/>
      <c r="D113" s="140"/>
      <c r="E113" s="188" t="s">
        <v>886</v>
      </c>
      <c r="F113" s="187"/>
    </row>
    <row r="114" spans="2:6" x14ac:dyDescent="0.25">
      <c r="B114" s="168"/>
      <c r="C114" s="169"/>
      <c r="D114" s="169"/>
      <c r="E114" s="186"/>
      <c r="F114" s="189"/>
    </row>
    <row r="116" spans="2:6" x14ac:dyDescent="0.25">
      <c r="B116" s="156"/>
      <c r="C116" s="182"/>
      <c r="D116" s="182"/>
      <c r="E116" s="182"/>
      <c r="F116" s="157"/>
    </row>
    <row r="117" spans="2:6" ht="30" customHeight="1" x14ac:dyDescent="0.25">
      <c r="B117" s="153"/>
      <c r="C117" s="219" t="s">
        <v>845</v>
      </c>
      <c r="D117" s="219"/>
      <c r="E117" s="219"/>
      <c r="F117" s="158"/>
    </row>
    <row r="118" spans="2:6" x14ac:dyDescent="0.25">
      <c r="B118" s="153"/>
      <c r="C118" s="144"/>
      <c r="D118" s="145"/>
      <c r="E118" s="145"/>
      <c r="F118" s="155"/>
    </row>
    <row r="119" spans="2:6" x14ac:dyDescent="0.25">
      <c r="B119" s="153"/>
      <c r="C119" s="146">
        <v>8.1</v>
      </c>
      <c r="D119" s="147"/>
      <c r="E119" s="183" t="s">
        <v>846</v>
      </c>
      <c r="F119" s="155" t="b">
        <v>0</v>
      </c>
    </row>
    <row r="120" spans="2:6" x14ac:dyDescent="0.25">
      <c r="B120" s="153"/>
      <c r="C120" s="146">
        <v>8.1999999999999993</v>
      </c>
      <c r="D120" s="147"/>
      <c r="E120" s="183" t="s">
        <v>847</v>
      </c>
      <c r="F120" s="155" t="b">
        <v>0</v>
      </c>
    </row>
    <row r="121" spans="2:6" x14ac:dyDescent="0.25">
      <c r="B121" s="153"/>
      <c r="C121" s="146">
        <v>8.3000000000000007</v>
      </c>
      <c r="D121" s="147"/>
      <c r="E121" s="183" t="s">
        <v>848</v>
      </c>
      <c r="F121" s="155" t="b">
        <v>0</v>
      </c>
    </row>
    <row r="122" spans="2:6" x14ac:dyDescent="0.25">
      <c r="B122" s="153"/>
      <c r="C122" s="146">
        <v>8.4</v>
      </c>
      <c r="D122" s="147"/>
      <c r="E122" s="183" t="s">
        <v>849</v>
      </c>
      <c r="F122" s="155" t="b">
        <v>0</v>
      </c>
    </row>
    <row r="123" spans="2:6" x14ac:dyDescent="0.25">
      <c r="B123" s="153"/>
      <c r="C123" s="146">
        <v>8.5</v>
      </c>
      <c r="D123" s="147"/>
      <c r="E123" s="183" t="s">
        <v>850</v>
      </c>
      <c r="F123" s="155" t="b">
        <v>0</v>
      </c>
    </row>
    <row r="124" spans="2:6" x14ac:dyDescent="0.25">
      <c r="B124" s="153"/>
      <c r="C124" s="146">
        <v>8.6</v>
      </c>
      <c r="D124" s="147"/>
      <c r="E124" s="184" t="s">
        <v>809</v>
      </c>
      <c r="F124" s="155" t="b">
        <v>0</v>
      </c>
    </row>
    <row r="125" spans="2:6" x14ac:dyDescent="0.25">
      <c r="B125" s="153"/>
      <c r="C125" s="151"/>
      <c r="D125" s="151"/>
      <c r="E125" s="185"/>
      <c r="F125" s="155"/>
    </row>
    <row r="126" spans="2:6" ht="30" x14ac:dyDescent="0.25">
      <c r="B126" s="153"/>
      <c r="C126" s="150"/>
      <c r="D126" s="151"/>
      <c r="E126" s="154" t="s">
        <v>894</v>
      </c>
      <c r="F126" s="155"/>
    </row>
    <row r="127" spans="2:6" x14ac:dyDescent="0.25">
      <c r="B127" s="168"/>
      <c r="C127" s="169"/>
      <c r="D127" s="169"/>
      <c r="E127" s="186"/>
      <c r="F127" s="189"/>
    </row>
    <row r="129" spans="2:6" ht="44.25" customHeight="1" x14ac:dyDescent="0.25">
      <c r="B129" s="190"/>
      <c r="C129" s="220" t="s">
        <v>851</v>
      </c>
      <c r="D129" s="220"/>
      <c r="E129" s="220"/>
      <c r="F129" s="191"/>
    </row>
    <row r="130" spans="2:6" ht="15" customHeight="1" x14ac:dyDescent="0.25">
      <c r="B130" s="192"/>
      <c r="C130" s="176"/>
      <c r="D130" s="176"/>
      <c r="E130" s="176"/>
      <c r="F130" s="193"/>
    </row>
    <row r="131" spans="2:6" x14ac:dyDescent="0.25">
      <c r="B131" s="192"/>
      <c r="C131" s="194"/>
      <c r="D131" s="194"/>
      <c r="E131" s="173"/>
      <c r="F131" s="155"/>
    </row>
    <row r="132" spans="2:6" x14ac:dyDescent="0.25">
      <c r="B132" s="195"/>
      <c r="C132" s="196"/>
      <c r="D132" s="197"/>
      <c r="E132" s="186"/>
      <c r="F132" s="170"/>
    </row>
    <row r="134" spans="2:6" x14ac:dyDescent="0.25">
      <c r="B134" s="190"/>
      <c r="C134" s="220" t="s">
        <v>852</v>
      </c>
      <c r="D134" s="220"/>
      <c r="E134" s="220"/>
      <c r="F134" s="198"/>
    </row>
    <row r="135" spans="2:6" x14ac:dyDescent="0.25">
      <c r="B135" s="192"/>
      <c r="C135" s="176"/>
      <c r="D135" s="176"/>
      <c r="E135" s="176"/>
      <c r="F135" s="187"/>
    </row>
    <row r="136" spans="2:6" x14ac:dyDescent="0.25">
      <c r="B136" s="192"/>
      <c r="C136" s="151"/>
      <c r="D136" s="151"/>
      <c r="E136" s="173"/>
      <c r="F136" s="187"/>
    </row>
    <row r="137" spans="2:6" x14ac:dyDescent="0.25">
      <c r="B137" s="195"/>
      <c r="C137" s="196"/>
      <c r="D137" s="197"/>
      <c r="E137" s="186"/>
      <c r="F137" s="189"/>
    </row>
    <row r="138" spans="2:6" ht="33" customHeight="1" x14ac:dyDescent="0.25">
      <c r="B138" s="226" t="s">
        <v>853</v>
      </c>
      <c r="C138" s="226"/>
      <c r="D138" s="226"/>
      <c r="E138" s="226"/>
      <c r="F138" s="226"/>
    </row>
    <row r="139" spans="2:6" ht="15" customHeight="1" x14ac:dyDescent="0.25">
      <c r="B139" s="221" t="s">
        <v>854</v>
      </c>
      <c r="C139" s="221"/>
      <c r="D139" s="221"/>
      <c r="E139" s="221"/>
    </row>
  </sheetData>
  <mergeCells count="18">
    <mergeCell ref="B139:E139"/>
    <mergeCell ref="C61:E61"/>
    <mergeCell ref="C63:F63"/>
    <mergeCell ref="C75:E75"/>
    <mergeCell ref="C76:E76"/>
    <mergeCell ref="C78:F78"/>
    <mergeCell ref="C90:E90"/>
    <mergeCell ref="C100:E100"/>
    <mergeCell ref="C117:E117"/>
    <mergeCell ref="C129:E129"/>
    <mergeCell ref="C134:E134"/>
    <mergeCell ref="B138:F138"/>
    <mergeCell ref="C60:E60"/>
    <mergeCell ref="C3:E3"/>
    <mergeCell ref="C15:E15"/>
    <mergeCell ref="C16:E16"/>
    <mergeCell ref="C35:E35"/>
    <mergeCell ref="C36:E36"/>
  </mergeCells>
  <hyperlinks>
    <hyperlink ref="C61:E61" location="'3. EUT-assessment - GB activit.'!A1" display="Specifically for the activities covered by the EU Taxonomy Climate Delegated Act of January 2022 (2021/2139), please fill in Sheet 3 in this Excel File with any available information." xr:uid="{0AE466D5-BD82-4C3F-8810-804BEAF414D1}"/>
    <hyperlink ref="C76:E76" location="'4. EUT-assessment - All activ.'!A1" display="Specifically for the activities covered by the EU Taxonomy Climate Delegated Act of January 2022, please fill in Sheet 4 of this Excel File with any available information." xr:uid="{2D9745FB-65B5-434E-A904-C5CB18030655}"/>
  </hyperlinks>
  <pageMargins left="0.7" right="0.7" top="0.75" bottom="0.75" header="0.3" footer="0.3"/>
  <pageSetup paperSize="9" scale="63" orientation="portrait" r:id="rId1"/>
  <rowBreaks count="4" manualBreakCount="4">
    <brk id="34" min="1" max="5" man="1"/>
    <brk id="58" min="1" max="5" man="1"/>
    <brk id="98" min="1" max="5" man="1"/>
    <brk id="128"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3</xdr:col>
                    <xdr:colOff>209550</xdr:colOff>
                    <xdr:row>4</xdr:row>
                    <xdr:rowOff>171450</xdr:rowOff>
                  </from>
                  <to>
                    <xdr:col>3</xdr:col>
                    <xdr:colOff>438150</xdr:colOff>
                    <xdr:row>6</xdr:row>
                    <xdr:rowOff>19050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3</xdr:col>
                    <xdr:colOff>209550</xdr:colOff>
                    <xdr:row>5</xdr:row>
                    <xdr:rowOff>161925</xdr:rowOff>
                  </from>
                  <to>
                    <xdr:col>3</xdr:col>
                    <xdr:colOff>476250</xdr:colOff>
                    <xdr:row>6</xdr:row>
                    <xdr:rowOff>219075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3</xdr:col>
                    <xdr:colOff>200025</xdr:colOff>
                    <xdr:row>7</xdr:row>
                    <xdr:rowOff>342900</xdr:rowOff>
                  </from>
                  <to>
                    <xdr:col>3</xdr:col>
                    <xdr:colOff>476250</xdr:colOff>
                    <xdr:row>8</xdr:row>
                    <xdr:rowOff>190500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xdr:col>
                    <xdr:colOff>209550</xdr:colOff>
                    <xdr:row>6</xdr:row>
                    <xdr:rowOff>352425</xdr:rowOff>
                  </from>
                  <to>
                    <xdr:col>3</xdr:col>
                    <xdr:colOff>476250</xdr:colOff>
                    <xdr:row>7</xdr:row>
                    <xdr:rowOff>219075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3</xdr:col>
                    <xdr:colOff>200025</xdr:colOff>
                    <xdr:row>8</xdr:row>
                    <xdr:rowOff>352425</xdr:rowOff>
                  </from>
                  <to>
                    <xdr:col>3</xdr:col>
                    <xdr:colOff>514350</xdr:colOff>
                    <xdr:row>10</xdr:row>
                    <xdr:rowOff>9525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3</xdr:col>
                    <xdr:colOff>209550</xdr:colOff>
                    <xdr:row>3</xdr:row>
                    <xdr:rowOff>161925</xdr:rowOff>
                  </from>
                  <to>
                    <xdr:col>3</xdr:col>
                    <xdr:colOff>514350</xdr:colOff>
                    <xdr:row>4</xdr:row>
                    <xdr:rowOff>180975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3</xdr:col>
                    <xdr:colOff>209550</xdr:colOff>
                    <xdr:row>20</xdr:row>
                    <xdr:rowOff>733425</xdr:rowOff>
                  </from>
                  <to>
                    <xdr:col>3</xdr:col>
                    <xdr:colOff>438150</xdr:colOff>
                    <xdr:row>22</xdr:row>
                    <xdr:rowOff>38100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3</xdr:col>
                    <xdr:colOff>190500</xdr:colOff>
                    <xdr:row>24</xdr:row>
                    <xdr:rowOff>9525</xdr:rowOff>
                  </from>
                  <to>
                    <xdr:col>3</xdr:col>
                    <xdr:colOff>495300</xdr:colOff>
                    <xdr:row>26</xdr:row>
                    <xdr:rowOff>133350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3</xdr:col>
                    <xdr:colOff>209550</xdr:colOff>
                    <xdr:row>16</xdr:row>
                    <xdr:rowOff>161925</xdr:rowOff>
                  </from>
                  <to>
                    <xdr:col>3</xdr:col>
                    <xdr:colOff>514350</xdr:colOff>
                    <xdr:row>17</xdr:row>
                    <xdr:rowOff>180975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3</xdr:col>
                    <xdr:colOff>209550</xdr:colOff>
                    <xdr:row>41</xdr:row>
                    <xdr:rowOff>0</xdr:rowOff>
                  </from>
                  <to>
                    <xdr:col>3</xdr:col>
                    <xdr:colOff>438150</xdr:colOff>
                    <xdr:row>42</xdr:row>
                    <xdr:rowOff>47625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3</xdr:col>
                    <xdr:colOff>133350</xdr:colOff>
                    <xdr:row>48</xdr:row>
                    <xdr:rowOff>57150</xdr:rowOff>
                  </from>
                  <to>
                    <xdr:col>3</xdr:col>
                    <xdr:colOff>323850</xdr:colOff>
                    <xdr:row>49</xdr:row>
                    <xdr:rowOff>314325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3</xdr:col>
                    <xdr:colOff>209550</xdr:colOff>
                    <xdr:row>36</xdr:row>
                    <xdr:rowOff>161925</xdr:rowOff>
                  </from>
                  <to>
                    <xdr:col>3</xdr:col>
                    <xdr:colOff>514350</xdr:colOff>
                    <xdr:row>38</xdr:row>
                    <xdr:rowOff>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3</xdr:col>
                    <xdr:colOff>209550</xdr:colOff>
                    <xdr:row>91</xdr:row>
                    <xdr:rowOff>85725</xdr:rowOff>
                  </from>
                  <to>
                    <xdr:col>3</xdr:col>
                    <xdr:colOff>514350</xdr:colOff>
                    <xdr:row>92</xdr:row>
                    <xdr:rowOff>304800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3</xdr:col>
                    <xdr:colOff>209550</xdr:colOff>
                    <xdr:row>92</xdr:row>
                    <xdr:rowOff>333375</xdr:rowOff>
                  </from>
                  <to>
                    <xdr:col>3</xdr:col>
                    <xdr:colOff>476250</xdr:colOff>
                    <xdr:row>94</xdr:row>
                    <xdr:rowOff>9525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3</xdr:col>
                    <xdr:colOff>209550</xdr:colOff>
                    <xdr:row>90</xdr:row>
                    <xdr:rowOff>161925</xdr:rowOff>
                  </from>
                  <to>
                    <xdr:col>3</xdr:col>
                    <xdr:colOff>514350</xdr:colOff>
                    <xdr:row>92</xdr:row>
                    <xdr:rowOff>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3</xdr:col>
                    <xdr:colOff>209550</xdr:colOff>
                    <xdr:row>101</xdr:row>
                    <xdr:rowOff>171450</xdr:rowOff>
                  </from>
                  <to>
                    <xdr:col>3</xdr:col>
                    <xdr:colOff>438150</xdr:colOff>
                    <xdr:row>103</xdr:row>
                    <xdr:rowOff>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3</xdr:col>
                    <xdr:colOff>209550</xdr:colOff>
                    <xdr:row>102</xdr:row>
                    <xdr:rowOff>333375</xdr:rowOff>
                  </from>
                  <to>
                    <xdr:col>3</xdr:col>
                    <xdr:colOff>476250</xdr:colOff>
                    <xdr:row>104</xdr:row>
                    <xdr:rowOff>19050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3</xdr:col>
                    <xdr:colOff>209550</xdr:colOff>
                    <xdr:row>104</xdr:row>
                    <xdr:rowOff>190500</xdr:rowOff>
                  </from>
                  <to>
                    <xdr:col>3</xdr:col>
                    <xdr:colOff>476250</xdr:colOff>
                    <xdr:row>106</xdr:row>
                    <xdr:rowOff>28575</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3</xdr:col>
                    <xdr:colOff>209550</xdr:colOff>
                    <xdr:row>103</xdr:row>
                    <xdr:rowOff>180975</xdr:rowOff>
                  </from>
                  <to>
                    <xdr:col>3</xdr:col>
                    <xdr:colOff>476250</xdr:colOff>
                    <xdr:row>105</xdr:row>
                    <xdr:rowOff>38100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3</xdr:col>
                    <xdr:colOff>209550</xdr:colOff>
                    <xdr:row>105</xdr:row>
                    <xdr:rowOff>180975</xdr:rowOff>
                  </from>
                  <to>
                    <xdr:col>3</xdr:col>
                    <xdr:colOff>523875</xdr:colOff>
                    <xdr:row>107</xdr:row>
                    <xdr:rowOff>19050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3</xdr:col>
                    <xdr:colOff>209550</xdr:colOff>
                    <xdr:row>100</xdr:row>
                    <xdr:rowOff>180975</xdr:rowOff>
                  </from>
                  <to>
                    <xdr:col>3</xdr:col>
                    <xdr:colOff>514350</xdr:colOff>
                    <xdr:row>102</xdr:row>
                    <xdr:rowOff>19050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3</xdr:col>
                    <xdr:colOff>209550</xdr:colOff>
                    <xdr:row>118</xdr:row>
                    <xdr:rowOff>171450</xdr:rowOff>
                  </from>
                  <to>
                    <xdr:col>3</xdr:col>
                    <xdr:colOff>438150</xdr:colOff>
                    <xdr:row>120</xdr:row>
                    <xdr:rowOff>28575</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3</xdr:col>
                    <xdr:colOff>209550</xdr:colOff>
                    <xdr:row>119</xdr:row>
                    <xdr:rowOff>180975</xdr:rowOff>
                  </from>
                  <to>
                    <xdr:col>3</xdr:col>
                    <xdr:colOff>476250</xdr:colOff>
                    <xdr:row>121</xdr:row>
                    <xdr:rowOff>57150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3</xdr:col>
                    <xdr:colOff>209550</xdr:colOff>
                    <xdr:row>121</xdr:row>
                    <xdr:rowOff>190500</xdr:rowOff>
                  </from>
                  <to>
                    <xdr:col>3</xdr:col>
                    <xdr:colOff>476250</xdr:colOff>
                    <xdr:row>123</xdr:row>
                    <xdr:rowOff>28575</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3</xdr:col>
                    <xdr:colOff>209550</xdr:colOff>
                    <xdr:row>120</xdr:row>
                    <xdr:rowOff>180975</xdr:rowOff>
                  </from>
                  <to>
                    <xdr:col>3</xdr:col>
                    <xdr:colOff>476250</xdr:colOff>
                    <xdr:row>122</xdr:row>
                    <xdr:rowOff>57150</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3</xdr:col>
                    <xdr:colOff>209550</xdr:colOff>
                    <xdr:row>123</xdr:row>
                    <xdr:rowOff>0</xdr:rowOff>
                  </from>
                  <to>
                    <xdr:col>3</xdr:col>
                    <xdr:colOff>523875</xdr:colOff>
                    <xdr:row>124</xdr:row>
                    <xdr:rowOff>38100</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3</xdr:col>
                    <xdr:colOff>209550</xdr:colOff>
                    <xdr:row>117</xdr:row>
                    <xdr:rowOff>180975</xdr:rowOff>
                  </from>
                  <to>
                    <xdr:col>3</xdr:col>
                    <xdr:colOff>514350</xdr:colOff>
                    <xdr:row>119</xdr:row>
                    <xdr:rowOff>19050</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3</xdr:col>
                    <xdr:colOff>171450</xdr:colOff>
                    <xdr:row>44</xdr:row>
                    <xdr:rowOff>171450</xdr:rowOff>
                  </from>
                  <to>
                    <xdr:col>3</xdr:col>
                    <xdr:colOff>476250</xdr:colOff>
                    <xdr:row>45</xdr:row>
                    <xdr:rowOff>200025</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3</xdr:col>
                    <xdr:colOff>133350</xdr:colOff>
                    <xdr:row>52</xdr:row>
                    <xdr:rowOff>152400</xdr:rowOff>
                  </from>
                  <to>
                    <xdr:col>3</xdr:col>
                    <xdr:colOff>323850</xdr:colOff>
                    <xdr:row>53</xdr:row>
                    <xdr:rowOff>409575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CE0F0-3F4A-4D32-B16F-847AF339CF5A}">
  <dimension ref="A1:X17"/>
  <sheetViews>
    <sheetView workbookViewId="0">
      <selection activeCell="J10" sqref="J10"/>
    </sheetView>
  </sheetViews>
  <sheetFormatPr defaultRowHeight="15" x14ac:dyDescent="0.25"/>
  <cols>
    <col min="8" max="8" width="59.140625" customWidth="1"/>
  </cols>
  <sheetData>
    <row r="1" spans="1:24" x14ac:dyDescent="0.25">
      <c r="A1" s="212" t="s">
        <v>895</v>
      </c>
    </row>
    <row r="3" spans="1:24" x14ac:dyDescent="0.25">
      <c r="A3" s="227" t="s">
        <v>855</v>
      </c>
      <c r="B3" s="227"/>
      <c r="C3" s="227"/>
      <c r="D3" s="227"/>
      <c r="E3" s="227"/>
      <c r="F3" s="227"/>
      <c r="G3" s="227"/>
      <c r="H3" s="227"/>
      <c r="I3" s="199"/>
      <c r="J3" s="200"/>
      <c r="K3" s="227" t="s">
        <v>864</v>
      </c>
      <c r="L3" s="227"/>
      <c r="M3" s="227"/>
      <c r="N3" s="227"/>
      <c r="O3" s="227"/>
      <c r="P3" s="227"/>
      <c r="Q3" s="227"/>
      <c r="R3" s="227"/>
      <c r="S3" s="227"/>
      <c r="T3" s="227"/>
      <c r="U3" s="227"/>
      <c r="V3" s="227"/>
      <c r="W3" s="227"/>
    </row>
    <row r="4" spans="1:24" ht="114.75" x14ac:dyDescent="0.25">
      <c r="A4" s="205" t="s">
        <v>856</v>
      </c>
      <c r="B4" s="205" t="s">
        <v>857</v>
      </c>
      <c r="C4" s="205" t="s">
        <v>858</v>
      </c>
      <c r="D4" s="206" t="s">
        <v>859</v>
      </c>
      <c r="E4" s="205" t="s">
        <v>860</v>
      </c>
      <c r="F4" s="205" t="s">
        <v>861</v>
      </c>
      <c r="G4" s="205" t="s">
        <v>862</v>
      </c>
      <c r="H4" s="206" t="s">
        <v>863</v>
      </c>
      <c r="I4" s="201"/>
      <c r="J4" s="200"/>
      <c r="K4" s="205" t="s">
        <v>865</v>
      </c>
      <c r="L4" s="205" t="s">
        <v>866</v>
      </c>
      <c r="M4" s="205" t="s">
        <v>867</v>
      </c>
      <c r="N4" s="205" t="s">
        <v>868</v>
      </c>
      <c r="O4" s="205" t="s">
        <v>869</v>
      </c>
      <c r="P4" s="205" t="s">
        <v>870</v>
      </c>
      <c r="Q4" s="205" t="s">
        <v>871</v>
      </c>
      <c r="R4" s="205" t="s">
        <v>872</v>
      </c>
      <c r="S4" s="205" t="s">
        <v>873</v>
      </c>
      <c r="T4" s="205" t="s">
        <v>6</v>
      </c>
      <c r="U4" s="205" t="s">
        <v>874</v>
      </c>
      <c r="V4" s="205" t="s">
        <v>875</v>
      </c>
      <c r="W4" s="205" t="s">
        <v>876</v>
      </c>
    </row>
    <row r="5" spans="1:24" x14ac:dyDescent="0.25">
      <c r="A5" s="206"/>
      <c r="B5" s="206"/>
      <c r="C5" s="206"/>
      <c r="D5" s="206"/>
      <c r="E5" s="206"/>
      <c r="F5" s="206"/>
      <c r="G5" s="206"/>
      <c r="H5" s="206"/>
      <c r="I5" s="201"/>
      <c r="J5" s="200"/>
      <c r="K5" s="205"/>
      <c r="L5" s="206"/>
      <c r="M5" s="206"/>
      <c r="N5" s="206"/>
      <c r="O5" s="206"/>
      <c r="P5" s="206"/>
      <c r="Q5" s="206"/>
      <c r="R5" s="206"/>
      <c r="S5" s="206"/>
      <c r="T5" s="207"/>
      <c r="U5" s="207"/>
      <c r="V5" s="207"/>
      <c r="W5" s="207"/>
    </row>
    <row r="6" spans="1:24" x14ac:dyDescent="0.25">
      <c r="A6" s="201"/>
      <c r="B6" s="201"/>
      <c r="C6" s="201"/>
      <c r="D6" s="201"/>
      <c r="E6" s="201"/>
      <c r="F6" s="201"/>
      <c r="G6" s="201"/>
      <c r="H6" s="201"/>
      <c r="I6" s="201"/>
      <c r="J6" s="200"/>
      <c r="K6" s="200"/>
      <c r="L6" s="200"/>
      <c r="M6" s="200"/>
    </row>
    <row r="7" spans="1:24" x14ac:dyDescent="0.25">
      <c r="A7" s="201"/>
      <c r="B7" s="201"/>
      <c r="C7" s="201"/>
      <c r="D7" s="201"/>
      <c r="E7" s="201"/>
      <c r="F7" s="201"/>
      <c r="G7" s="201"/>
      <c r="H7" s="201"/>
      <c r="I7" s="201"/>
      <c r="J7" s="200"/>
      <c r="K7" s="200"/>
      <c r="L7" s="200"/>
      <c r="M7" s="200"/>
    </row>
    <row r="11" spans="1:24" x14ac:dyDescent="0.25">
      <c r="A11" s="201"/>
      <c r="B11" s="201"/>
      <c r="C11" s="201"/>
      <c r="D11" s="201"/>
      <c r="E11" s="201"/>
      <c r="F11" s="201"/>
      <c r="G11" s="201"/>
      <c r="H11" s="201"/>
      <c r="I11" s="201"/>
      <c r="J11" s="200"/>
      <c r="K11" s="200"/>
      <c r="L11" s="200"/>
      <c r="M11" s="200"/>
    </row>
    <row r="12" spans="1:24" x14ac:dyDescent="0.25">
      <c r="A12" s="201"/>
      <c r="B12" s="201"/>
      <c r="C12" s="201"/>
      <c r="D12" s="201"/>
      <c r="E12" s="201"/>
      <c r="F12" s="201"/>
      <c r="G12" s="201"/>
      <c r="H12" s="201"/>
      <c r="I12" s="201"/>
      <c r="J12" s="200"/>
      <c r="K12" s="200"/>
      <c r="L12" s="200"/>
      <c r="M12" s="200"/>
    </row>
    <row r="13" spans="1:24" x14ac:dyDescent="0.25">
      <c r="A13" s="201"/>
      <c r="B13" s="201"/>
      <c r="C13" s="201"/>
      <c r="D13" s="201"/>
      <c r="E13" s="201"/>
      <c r="F13" s="201"/>
      <c r="G13" s="201"/>
      <c r="H13" s="201"/>
      <c r="I13" s="201"/>
      <c r="J13" s="200"/>
      <c r="K13" s="200"/>
      <c r="L13" s="200"/>
      <c r="M13" s="200"/>
    </row>
    <row r="14" spans="1:24" x14ac:dyDescent="0.25">
      <c r="A14" s="228" t="s">
        <v>881</v>
      </c>
      <c r="B14" s="228"/>
      <c r="C14" s="228"/>
      <c r="D14" s="228"/>
      <c r="E14" s="228"/>
      <c r="F14" s="228"/>
      <c r="G14" s="228"/>
      <c r="H14" s="228"/>
      <c r="I14" s="203"/>
      <c r="L14" s="228" t="s">
        <v>882</v>
      </c>
      <c r="M14" s="228"/>
      <c r="N14" s="228"/>
      <c r="O14" s="228"/>
      <c r="P14" s="228"/>
      <c r="Q14" s="228"/>
      <c r="R14" s="228"/>
      <c r="S14" s="228"/>
      <c r="T14" s="228"/>
      <c r="U14" s="228"/>
      <c r="V14" s="228"/>
      <c r="W14" s="228"/>
      <c r="X14" s="228"/>
    </row>
    <row r="15" spans="1:24" ht="135" x14ac:dyDescent="0.25">
      <c r="A15" s="208" t="s">
        <v>856</v>
      </c>
      <c r="B15" s="208" t="s">
        <v>883</v>
      </c>
      <c r="C15" s="208" t="s">
        <v>858</v>
      </c>
      <c r="D15" s="209" t="s">
        <v>859</v>
      </c>
      <c r="E15" s="208" t="s">
        <v>860</v>
      </c>
      <c r="F15" s="208" t="s">
        <v>861</v>
      </c>
      <c r="G15" s="208" t="s">
        <v>862</v>
      </c>
      <c r="H15" s="209" t="s">
        <v>863</v>
      </c>
      <c r="I15" s="204"/>
      <c r="L15" s="208" t="s">
        <v>865</v>
      </c>
      <c r="M15" s="208" t="s">
        <v>866</v>
      </c>
      <c r="N15" s="208" t="s">
        <v>867</v>
      </c>
      <c r="O15" s="208" t="s">
        <v>868</v>
      </c>
      <c r="P15" s="208" t="s">
        <v>869</v>
      </c>
      <c r="Q15" s="208" t="s">
        <v>870</v>
      </c>
      <c r="R15" s="208" t="s">
        <v>871</v>
      </c>
      <c r="S15" s="208" t="s">
        <v>872</v>
      </c>
      <c r="T15" s="208" t="s">
        <v>873</v>
      </c>
      <c r="U15" s="208" t="s">
        <v>6</v>
      </c>
      <c r="V15" s="208" t="s">
        <v>874</v>
      </c>
      <c r="W15" s="208" t="s">
        <v>875</v>
      </c>
      <c r="X15" s="208" t="s">
        <v>876</v>
      </c>
    </row>
    <row r="16" spans="1:24" x14ac:dyDescent="0.25">
      <c r="A16" s="209"/>
      <c r="B16" s="209"/>
      <c r="C16" s="209"/>
      <c r="D16" s="209"/>
      <c r="E16" s="209"/>
      <c r="F16" s="209"/>
      <c r="G16" s="209"/>
      <c r="H16" s="209"/>
      <c r="I16" s="204"/>
      <c r="L16" s="210"/>
      <c r="M16" s="210"/>
      <c r="N16" s="210"/>
      <c r="O16" s="210"/>
      <c r="P16" s="210"/>
      <c r="Q16" s="210"/>
      <c r="R16" s="210"/>
      <c r="S16" s="210"/>
      <c r="T16" s="210"/>
      <c r="U16" s="207"/>
      <c r="V16" s="207"/>
      <c r="W16" s="207"/>
      <c r="X16" s="207"/>
    </row>
    <row r="17" spans="1:13" x14ac:dyDescent="0.25">
      <c r="A17" s="202"/>
      <c r="B17" s="202"/>
      <c r="C17" s="202"/>
      <c r="D17" s="202"/>
      <c r="E17" s="202"/>
      <c r="F17" s="202"/>
      <c r="G17" s="202"/>
      <c r="H17" s="202"/>
      <c r="I17" s="202"/>
      <c r="J17" s="200"/>
      <c r="K17" s="200"/>
      <c r="L17" s="200"/>
      <c r="M17" s="200"/>
    </row>
  </sheetData>
  <mergeCells count="4">
    <mergeCell ref="A3:H3"/>
    <mergeCell ref="K3:W3"/>
    <mergeCell ref="A14:H14"/>
    <mergeCell ref="L14:X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CF229-2251-4D2B-95D0-3C78D5BFF92C}">
  <dimension ref="A5:O169"/>
  <sheetViews>
    <sheetView showGridLines="0" topLeftCell="B4" zoomScaleNormal="100" workbookViewId="0">
      <selection activeCell="O24" sqref="O24"/>
    </sheetView>
  </sheetViews>
  <sheetFormatPr defaultRowHeight="12.75" customHeight="1" x14ac:dyDescent="0.2"/>
  <cols>
    <col min="1" max="1" width="23.140625" style="2" customWidth="1"/>
    <col min="2" max="2" width="36" style="2" customWidth="1"/>
    <col min="3" max="3" width="2.7109375" style="2" customWidth="1"/>
    <col min="4" max="4" width="21.5703125" style="2" customWidth="1"/>
    <col min="5" max="5" width="2.7109375" style="2" customWidth="1"/>
    <col min="6" max="6" width="21.5703125" style="2" customWidth="1"/>
    <col min="7" max="7" width="2.7109375" style="2" customWidth="1"/>
    <col min="8" max="8" width="21.5703125" style="2" customWidth="1"/>
    <col min="9" max="9" width="2.7109375" style="2" customWidth="1"/>
    <col min="10" max="10" width="21.5703125" style="2" customWidth="1"/>
    <col min="11" max="11" width="2.7109375" style="2" customWidth="1"/>
    <col min="12" max="12" width="21.5703125" style="2" customWidth="1"/>
    <col min="13" max="14" width="29.42578125" style="2" customWidth="1"/>
    <col min="15" max="19" width="34.42578125" style="2" customWidth="1"/>
    <col min="20" max="16384" width="9.140625" style="2"/>
  </cols>
  <sheetData>
    <row r="5" spans="1:12" ht="21" customHeight="1" x14ac:dyDescent="0.2">
      <c r="D5" s="27" t="s">
        <v>896</v>
      </c>
      <c r="E5" s="27"/>
      <c r="F5" s="27"/>
      <c r="G5" s="27"/>
      <c r="H5" s="27"/>
      <c r="I5" s="27"/>
      <c r="J5" s="27"/>
      <c r="K5" s="27"/>
      <c r="L5" s="27"/>
    </row>
    <row r="6" spans="1:12" ht="10.5" customHeight="1" x14ac:dyDescent="0.2">
      <c r="D6" s="28"/>
      <c r="E6" s="28"/>
      <c r="F6" s="28"/>
      <c r="G6" s="28"/>
      <c r="H6" s="28"/>
      <c r="I6" s="28"/>
      <c r="J6" s="28"/>
      <c r="K6" s="28"/>
      <c r="L6" s="28"/>
    </row>
    <row r="7" spans="1:12" ht="10.5" customHeight="1" x14ac:dyDescent="0.2">
      <c r="D7" s="239" t="s">
        <v>880</v>
      </c>
      <c r="E7" s="28"/>
      <c r="F7" s="238" t="s">
        <v>897</v>
      </c>
      <c r="G7" s="239"/>
      <c r="H7" s="239"/>
      <c r="I7" s="239"/>
      <c r="J7" s="239"/>
      <c r="K7" s="239"/>
      <c r="L7" s="239"/>
    </row>
    <row r="8" spans="1:12" ht="21" customHeight="1" x14ac:dyDescent="0.2">
      <c r="D8" s="239"/>
      <c r="E8" s="28"/>
      <c r="F8" s="27" t="s">
        <v>877</v>
      </c>
      <c r="G8" s="27"/>
      <c r="H8" s="27"/>
      <c r="I8" s="29"/>
      <c r="J8" s="27" t="s">
        <v>495</v>
      </c>
      <c r="K8" s="27"/>
      <c r="L8" s="27"/>
    </row>
    <row r="9" spans="1:12" ht="50.25" customHeight="1" x14ac:dyDescent="0.25">
      <c r="A9" s="30"/>
      <c r="B9" s="31" t="s">
        <v>496</v>
      </c>
      <c r="C9" s="32"/>
      <c r="D9" s="240"/>
      <c r="E9" s="34"/>
      <c r="F9" s="33" t="s">
        <v>879</v>
      </c>
      <c r="G9" s="33"/>
      <c r="H9" s="33" t="s">
        <v>878</v>
      </c>
      <c r="I9" s="33"/>
      <c r="J9" s="33" t="s">
        <v>879</v>
      </c>
      <c r="K9" s="33"/>
      <c r="L9" s="33" t="s">
        <v>878</v>
      </c>
    </row>
    <row r="10" spans="1:12" ht="13.5" customHeight="1" x14ac:dyDescent="0.25">
      <c r="A10" s="30"/>
      <c r="B10" s="32"/>
      <c r="C10" s="32"/>
      <c r="D10" s="35"/>
      <c r="E10" s="35"/>
      <c r="F10" s="35"/>
      <c r="G10" s="35"/>
      <c r="H10" s="35"/>
      <c r="I10" s="35"/>
      <c r="J10" s="35"/>
      <c r="K10" s="35"/>
      <c r="L10" s="35"/>
    </row>
    <row r="11" spans="1:12" x14ac:dyDescent="0.2">
      <c r="A11" s="241" t="s">
        <v>497</v>
      </c>
      <c r="B11" s="36" t="s">
        <v>498</v>
      </c>
      <c r="C11" s="37" t="str">
        <f>A11</f>
        <v>Supras</v>
      </c>
      <c r="D11" s="38" t="str">
        <f t="shared" ref="D11:D44" si="0">IF(D63="YES","P","O")</f>
        <v>P</v>
      </c>
      <c r="E11" s="39"/>
      <c r="F11" s="38" t="str">
        <f t="shared" ref="F11:F44" si="1">IF(F63="YES","P","O")</f>
        <v>P</v>
      </c>
      <c r="G11" s="38"/>
      <c r="H11" s="38" t="str">
        <f t="shared" ref="H11:H44" si="2">IF(H63="YES","P","O")</f>
        <v>P</v>
      </c>
      <c r="I11" s="38"/>
      <c r="J11" s="38" t="str">
        <f t="shared" ref="J11:J44" si="3">IF(J63="YES","P","O")</f>
        <v>O</v>
      </c>
      <c r="K11" s="38"/>
      <c r="L11" s="38" t="str">
        <f t="shared" ref="L11:L44" si="4">IF(L63="YES","P","O")</f>
        <v>O</v>
      </c>
    </row>
    <row r="12" spans="1:12" x14ac:dyDescent="0.2">
      <c r="A12" s="242"/>
      <c r="B12" s="40" t="s">
        <v>499</v>
      </c>
      <c r="C12" s="41" t="str">
        <f>C11</f>
        <v>Supras</v>
      </c>
      <c r="D12" s="38" t="str">
        <f t="shared" si="0"/>
        <v>P</v>
      </c>
      <c r="E12" s="42"/>
      <c r="F12" s="38" t="str">
        <f t="shared" si="1"/>
        <v>P</v>
      </c>
      <c r="G12" s="38"/>
      <c r="H12" s="38" t="str">
        <f t="shared" si="2"/>
        <v>P</v>
      </c>
      <c r="I12" s="38"/>
      <c r="J12" s="38" t="str">
        <f t="shared" si="3"/>
        <v>P</v>
      </c>
      <c r="K12" s="38"/>
      <c r="L12" s="38" t="str">
        <f t="shared" si="4"/>
        <v>P</v>
      </c>
    </row>
    <row r="13" spans="1:12" ht="12.75" customHeight="1" thickBot="1" x14ac:dyDescent="0.25">
      <c r="A13" s="243"/>
      <c r="B13" s="40" t="s">
        <v>68</v>
      </c>
      <c r="C13" s="41" t="str">
        <f>C12</f>
        <v>Supras</v>
      </c>
      <c r="D13" s="38" t="str">
        <f t="shared" si="0"/>
        <v>P</v>
      </c>
      <c r="E13" s="42"/>
      <c r="F13" s="38" t="str">
        <f t="shared" si="1"/>
        <v>P</v>
      </c>
      <c r="G13" s="38"/>
      <c r="H13" s="38" t="str">
        <f t="shared" si="2"/>
        <v>P</v>
      </c>
      <c r="I13" s="38"/>
      <c r="J13" s="38" t="str">
        <f t="shared" si="3"/>
        <v>O</v>
      </c>
      <c r="K13" s="38"/>
      <c r="L13" s="38" t="str">
        <f t="shared" si="4"/>
        <v>O</v>
      </c>
    </row>
    <row r="14" spans="1:12" x14ac:dyDescent="0.2">
      <c r="A14" s="236" t="s">
        <v>500</v>
      </c>
      <c r="B14" s="40" t="s">
        <v>501</v>
      </c>
      <c r="C14" s="37" t="str">
        <f>A14</f>
        <v>EU Sovereign issuers + EU</v>
      </c>
      <c r="D14" s="38" t="str">
        <f t="shared" si="0"/>
        <v>P</v>
      </c>
      <c r="E14" s="42"/>
      <c r="F14" s="38" t="str">
        <f t="shared" si="1"/>
        <v>O</v>
      </c>
      <c r="G14" s="38"/>
      <c r="H14" s="38" t="str">
        <f t="shared" si="2"/>
        <v>P</v>
      </c>
      <c r="I14" s="38"/>
      <c r="J14" s="38" t="str">
        <f t="shared" si="3"/>
        <v>O</v>
      </c>
      <c r="K14" s="38"/>
      <c r="L14" s="38" t="str">
        <f t="shared" si="4"/>
        <v>O</v>
      </c>
    </row>
    <row r="15" spans="1:12" x14ac:dyDescent="0.2">
      <c r="A15" s="237"/>
      <c r="B15" s="40" t="s">
        <v>502</v>
      </c>
      <c r="C15" s="41" t="str">
        <f t="shared" ref="C15:C44" si="5">C14</f>
        <v>EU Sovereign issuers + EU</v>
      </c>
      <c r="D15" s="38" t="str">
        <f t="shared" si="0"/>
        <v>P</v>
      </c>
      <c r="E15" s="42"/>
      <c r="F15" s="38" t="str">
        <f t="shared" si="1"/>
        <v>O</v>
      </c>
      <c r="G15" s="38"/>
      <c r="H15" s="38" t="str">
        <f t="shared" si="2"/>
        <v>O</v>
      </c>
      <c r="I15" s="38"/>
      <c r="J15" s="38" t="str">
        <f t="shared" si="3"/>
        <v>O</v>
      </c>
      <c r="K15" s="38"/>
      <c r="L15" s="38" t="str">
        <f t="shared" si="4"/>
        <v>O</v>
      </c>
    </row>
    <row r="16" spans="1:12" ht="12.75" customHeight="1" x14ac:dyDescent="0.2">
      <c r="A16" s="237"/>
      <c r="B16" s="40" t="s">
        <v>503</v>
      </c>
      <c r="C16" s="41" t="str">
        <f t="shared" si="5"/>
        <v>EU Sovereign issuers + EU</v>
      </c>
      <c r="D16" s="38" t="str">
        <f t="shared" si="0"/>
        <v>P</v>
      </c>
      <c r="E16" s="42"/>
      <c r="F16" s="38" t="str">
        <f t="shared" si="1"/>
        <v>O</v>
      </c>
      <c r="G16" s="38"/>
      <c r="H16" s="38" t="str">
        <f t="shared" si="2"/>
        <v>O</v>
      </c>
      <c r="I16" s="38"/>
      <c r="J16" s="38" t="str">
        <f t="shared" si="3"/>
        <v>O</v>
      </c>
      <c r="K16" s="38"/>
      <c r="L16" s="38" t="str">
        <f t="shared" si="4"/>
        <v>O</v>
      </c>
    </row>
    <row r="17" spans="1:12" x14ac:dyDescent="0.2">
      <c r="A17" s="237"/>
      <c r="B17" s="40" t="s">
        <v>504</v>
      </c>
      <c r="C17" s="41" t="str">
        <f t="shared" si="5"/>
        <v>EU Sovereign issuers + EU</v>
      </c>
      <c r="D17" s="38" t="str">
        <f t="shared" si="0"/>
        <v>P</v>
      </c>
      <c r="E17" s="42"/>
      <c r="F17" s="38" t="str">
        <f t="shared" si="1"/>
        <v>P</v>
      </c>
      <c r="G17" s="38"/>
      <c r="H17" s="38" t="str">
        <f t="shared" si="2"/>
        <v>P</v>
      </c>
      <c r="I17" s="38"/>
      <c r="J17" s="38" t="str">
        <f t="shared" si="3"/>
        <v>O</v>
      </c>
      <c r="K17" s="38"/>
      <c r="L17" s="38" t="str">
        <f t="shared" si="4"/>
        <v>O</v>
      </c>
    </row>
    <row r="18" spans="1:12" x14ac:dyDescent="0.2">
      <c r="A18" s="237"/>
      <c r="B18" s="40" t="s">
        <v>505</v>
      </c>
      <c r="C18" s="41" t="str">
        <f t="shared" si="5"/>
        <v>EU Sovereign issuers + EU</v>
      </c>
      <c r="D18" s="38" t="str">
        <f t="shared" si="0"/>
        <v>P</v>
      </c>
      <c r="E18" s="42"/>
      <c r="F18" s="38" t="str">
        <f t="shared" si="1"/>
        <v>P</v>
      </c>
      <c r="G18" s="38"/>
      <c r="H18" s="38" t="str">
        <f t="shared" si="2"/>
        <v>P</v>
      </c>
      <c r="I18" s="38"/>
      <c r="J18" s="38" t="str">
        <f t="shared" si="3"/>
        <v>O</v>
      </c>
      <c r="K18" s="38"/>
      <c r="L18" s="38" t="str">
        <f t="shared" si="4"/>
        <v>O</v>
      </c>
    </row>
    <row r="19" spans="1:12" ht="12.75" customHeight="1" x14ac:dyDescent="0.2">
      <c r="A19" s="237"/>
      <c r="B19" s="40" t="s">
        <v>506</v>
      </c>
      <c r="C19" s="41" t="str">
        <f t="shared" si="5"/>
        <v>EU Sovereign issuers + EU</v>
      </c>
      <c r="D19" s="38" t="str">
        <f t="shared" si="0"/>
        <v>P</v>
      </c>
      <c r="E19" s="42"/>
      <c r="F19" s="38" t="str">
        <f t="shared" si="1"/>
        <v>P</v>
      </c>
      <c r="G19" s="38"/>
      <c r="H19" s="38" t="str">
        <f t="shared" si="2"/>
        <v>P</v>
      </c>
      <c r="I19" s="38"/>
      <c r="J19" s="38" t="str">
        <f t="shared" si="3"/>
        <v>O</v>
      </c>
      <c r="K19" s="38"/>
      <c r="L19" s="38" t="str">
        <f t="shared" si="4"/>
        <v>O</v>
      </c>
    </row>
    <row r="20" spans="1:12" x14ac:dyDescent="0.2">
      <c r="A20" s="237"/>
      <c r="B20" s="40" t="s">
        <v>507</v>
      </c>
      <c r="C20" s="41" t="str">
        <f t="shared" si="5"/>
        <v>EU Sovereign issuers + EU</v>
      </c>
      <c r="D20" s="38" t="str">
        <f t="shared" si="0"/>
        <v>P</v>
      </c>
      <c r="E20" s="42"/>
      <c r="F20" s="38" t="str">
        <f t="shared" si="1"/>
        <v>O</v>
      </c>
      <c r="G20" s="38"/>
      <c r="H20" s="38" t="str">
        <f t="shared" si="2"/>
        <v>O</v>
      </c>
      <c r="I20" s="38"/>
      <c r="J20" s="38" t="str">
        <f t="shared" si="3"/>
        <v>O</v>
      </c>
      <c r="K20" s="38"/>
      <c r="L20" s="38" t="str">
        <f t="shared" si="4"/>
        <v>O</v>
      </c>
    </row>
    <row r="21" spans="1:12" x14ac:dyDescent="0.2">
      <c r="A21" s="237"/>
      <c r="B21" s="40" t="s">
        <v>508</v>
      </c>
      <c r="C21" s="41" t="str">
        <f t="shared" si="5"/>
        <v>EU Sovereign issuers + EU</v>
      </c>
      <c r="D21" s="38" t="str">
        <f t="shared" si="0"/>
        <v>P</v>
      </c>
      <c r="E21" s="42"/>
      <c r="F21" s="38" t="str">
        <f t="shared" si="1"/>
        <v>O</v>
      </c>
      <c r="G21" s="38"/>
      <c r="H21" s="38" t="str">
        <f t="shared" si="2"/>
        <v>O</v>
      </c>
      <c r="I21" s="38"/>
      <c r="J21" s="38" t="str">
        <f t="shared" si="3"/>
        <v>O</v>
      </c>
      <c r="K21" s="38"/>
      <c r="L21" s="38" t="str">
        <f t="shared" si="4"/>
        <v>O</v>
      </c>
    </row>
    <row r="22" spans="1:12" x14ac:dyDescent="0.2">
      <c r="A22" s="237"/>
      <c r="B22" s="40" t="s">
        <v>509</v>
      </c>
      <c r="C22" s="41" t="str">
        <f t="shared" si="5"/>
        <v>EU Sovereign issuers + EU</v>
      </c>
      <c r="D22" s="38" t="str">
        <f t="shared" si="0"/>
        <v>P</v>
      </c>
      <c r="E22" s="42"/>
      <c r="F22" s="38" t="str">
        <f t="shared" si="1"/>
        <v>P</v>
      </c>
      <c r="G22" s="38"/>
      <c r="H22" s="38" t="str">
        <f t="shared" si="2"/>
        <v>P</v>
      </c>
      <c r="I22" s="38"/>
      <c r="J22" s="38" t="str">
        <f t="shared" si="3"/>
        <v>O</v>
      </c>
      <c r="K22" s="38"/>
      <c r="L22" s="38" t="str">
        <f t="shared" si="4"/>
        <v>O</v>
      </c>
    </row>
    <row r="23" spans="1:12" x14ac:dyDescent="0.2">
      <c r="A23" s="237"/>
      <c r="B23" s="40" t="s">
        <v>510</v>
      </c>
      <c r="C23" s="41" t="str">
        <f t="shared" si="5"/>
        <v>EU Sovereign issuers + EU</v>
      </c>
      <c r="D23" s="38" t="str">
        <f t="shared" si="0"/>
        <v>P</v>
      </c>
      <c r="E23" s="42"/>
      <c r="F23" s="38" t="str">
        <f t="shared" si="1"/>
        <v>P</v>
      </c>
      <c r="G23" s="38"/>
      <c r="H23" s="38" t="str">
        <f t="shared" si="2"/>
        <v>P</v>
      </c>
      <c r="I23" s="38"/>
      <c r="J23" s="38" t="str">
        <f t="shared" si="3"/>
        <v>O</v>
      </c>
      <c r="K23" s="38"/>
      <c r="L23" s="38" t="str">
        <f t="shared" si="4"/>
        <v>O</v>
      </c>
    </row>
    <row r="24" spans="1:12" ht="13.5" thickBot="1" x14ac:dyDescent="0.25">
      <c r="A24" s="244"/>
      <c r="B24" s="40" t="s">
        <v>511</v>
      </c>
      <c r="C24" s="41" t="str">
        <f t="shared" si="5"/>
        <v>EU Sovereign issuers + EU</v>
      </c>
      <c r="D24" s="38" t="str">
        <f t="shared" si="0"/>
        <v>P</v>
      </c>
      <c r="E24" s="42"/>
      <c r="F24" s="38" t="str">
        <f t="shared" si="1"/>
        <v>O</v>
      </c>
      <c r="G24" s="38"/>
      <c r="H24" s="38" t="str">
        <f t="shared" si="2"/>
        <v>O</v>
      </c>
      <c r="I24" s="38"/>
      <c r="J24" s="38" t="str">
        <f t="shared" si="3"/>
        <v>O</v>
      </c>
      <c r="K24" s="38"/>
      <c r="L24" s="38" t="str">
        <f t="shared" si="4"/>
        <v>O</v>
      </c>
    </row>
    <row r="25" spans="1:12" ht="12.75" customHeight="1" x14ac:dyDescent="0.2">
      <c r="A25" s="236" t="s">
        <v>512</v>
      </c>
      <c r="B25" s="40" t="s">
        <v>513</v>
      </c>
      <c r="C25" s="37" t="str">
        <f>A25</f>
        <v>Gov. regional</v>
      </c>
      <c r="D25" s="38" t="str">
        <f t="shared" si="0"/>
        <v>P</v>
      </c>
      <c r="E25" s="42"/>
      <c r="F25" s="38" t="str">
        <f t="shared" si="1"/>
        <v>O</v>
      </c>
      <c r="G25" s="38"/>
      <c r="H25" s="38" t="str">
        <f t="shared" si="2"/>
        <v>O</v>
      </c>
      <c r="I25" s="38"/>
      <c r="J25" s="38" t="str">
        <f t="shared" si="3"/>
        <v>O</v>
      </c>
      <c r="K25" s="38"/>
      <c r="L25" s="38" t="str">
        <f t="shared" si="4"/>
        <v>O</v>
      </c>
    </row>
    <row r="26" spans="1:12" x14ac:dyDescent="0.2">
      <c r="A26" s="237"/>
      <c r="B26" s="40" t="s">
        <v>514</v>
      </c>
      <c r="C26" s="41" t="str">
        <f t="shared" si="5"/>
        <v>Gov. regional</v>
      </c>
      <c r="D26" s="38" t="str">
        <f t="shared" si="0"/>
        <v>P</v>
      </c>
      <c r="E26" s="42"/>
      <c r="F26" s="38" t="str">
        <f t="shared" si="1"/>
        <v>P</v>
      </c>
      <c r="G26" s="38"/>
      <c r="H26" s="38" t="str">
        <f t="shared" si="2"/>
        <v>P</v>
      </c>
      <c r="I26" s="38"/>
      <c r="J26" s="38" t="str">
        <f t="shared" si="3"/>
        <v>O</v>
      </c>
      <c r="K26" s="38"/>
      <c r="L26" s="38" t="str">
        <f t="shared" si="4"/>
        <v>O</v>
      </c>
    </row>
    <row r="27" spans="1:12" x14ac:dyDescent="0.2">
      <c r="A27" s="237"/>
      <c r="B27" s="40" t="s">
        <v>515</v>
      </c>
      <c r="C27" s="41" t="str">
        <f t="shared" si="5"/>
        <v>Gov. regional</v>
      </c>
      <c r="D27" s="38" t="str">
        <f t="shared" si="0"/>
        <v>P</v>
      </c>
      <c r="E27" s="42"/>
      <c r="F27" s="38" t="str">
        <f t="shared" si="1"/>
        <v>P</v>
      </c>
      <c r="G27" s="38"/>
      <c r="H27" s="38" t="str">
        <f t="shared" si="2"/>
        <v>P</v>
      </c>
      <c r="I27" s="38"/>
      <c r="J27" s="38" t="str">
        <f t="shared" si="3"/>
        <v>O</v>
      </c>
      <c r="K27" s="38"/>
      <c r="L27" s="38" t="str">
        <f t="shared" si="4"/>
        <v>O</v>
      </c>
    </row>
    <row r="28" spans="1:12" x14ac:dyDescent="0.2">
      <c r="A28" s="237"/>
      <c r="B28" s="40" t="s">
        <v>516</v>
      </c>
      <c r="C28" s="41" t="str">
        <f t="shared" si="5"/>
        <v>Gov. regional</v>
      </c>
      <c r="D28" s="38" t="str">
        <f t="shared" si="0"/>
        <v>P</v>
      </c>
      <c r="E28" s="42"/>
      <c r="F28" s="38" t="str">
        <f t="shared" si="1"/>
        <v>P</v>
      </c>
      <c r="G28" s="38"/>
      <c r="H28" s="38" t="str">
        <f t="shared" si="2"/>
        <v>P</v>
      </c>
      <c r="I28" s="38"/>
      <c r="J28" s="38" t="str">
        <f t="shared" si="3"/>
        <v>O</v>
      </c>
      <c r="K28" s="38"/>
      <c r="L28" s="38" t="str">
        <f t="shared" si="4"/>
        <v>O</v>
      </c>
    </row>
    <row r="29" spans="1:12" ht="13.5" thickBot="1" x14ac:dyDescent="0.25">
      <c r="A29" s="244"/>
      <c r="B29" s="40" t="s">
        <v>517</v>
      </c>
      <c r="C29" s="41" t="str">
        <f t="shared" si="5"/>
        <v>Gov. regional</v>
      </c>
      <c r="D29" s="38" t="str">
        <f t="shared" si="0"/>
        <v>P</v>
      </c>
      <c r="E29" s="42"/>
      <c r="F29" s="38" t="str">
        <f t="shared" si="1"/>
        <v>P</v>
      </c>
      <c r="G29" s="38"/>
      <c r="H29" s="38" t="str">
        <f t="shared" si="2"/>
        <v>P</v>
      </c>
      <c r="I29" s="38"/>
      <c r="J29" s="38" t="str">
        <f t="shared" si="3"/>
        <v>P</v>
      </c>
      <c r="K29" s="38"/>
      <c r="L29" s="38" t="str">
        <f t="shared" si="4"/>
        <v>P</v>
      </c>
    </row>
    <row r="30" spans="1:12" ht="12.75" customHeight="1" x14ac:dyDescent="0.2">
      <c r="A30" s="236" t="s">
        <v>518</v>
      </c>
      <c r="B30" s="40" t="s">
        <v>519</v>
      </c>
      <c r="C30" s="37" t="str">
        <f>A30</f>
        <v>Gov. local</v>
      </c>
      <c r="D30" s="38" t="str">
        <f t="shared" si="0"/>
        <v>O</v>
      </c>
      <c r="E30" s="42"/>
      <c r="F30" s="38" t="str">
        <f t="shared" si="1"/>
        <v>O</v>
      </c>
      <c r="G30" s="38"/>
      <c r="H30" s="38" t="str">
        <f t="shared" si="2"/>
        <v>O</v>
      </c>
      <c r="I30" s="38"/>
      <c r="J30" s="38" t="str">
        <f t="shared" si="3"/>
        <v>O</v>
      </c>
      <c r="K30" s="38"/>
      <c r="L30" s="38" t="str">
        <f t="shared" si="4"/>
        <v>O</v>
      </c>
    </row>
    <row r="31" spans="1:12" ht="12.75" customHeight="1" x14ac:dyDescent="0.2">
      <c r="A31" s="237"/>
      <c r="B31" s="40" t="s">
        <v>520</v>
      </c>
      <c r="C31" s="41" t="str">
        <f t="shared" si="5"/>
        <v>Gov. local</v>
      </c>
      <c r="D31" s="38" t="str">
        <f t="shared" si="0"/>
        <v>P</v>
      </c>
      <c r="E31" s="42"/>
      <c r="F31" s="38" t="str">
        <f t="shared" si="1"/>
        <v>P</v>
      </c>
      <c r="G31" s="38"/>
      <c r="H31" s="38" t="str">
        <f t="shared" si="2"/>
        <v>P</v>
      </c>
      <c r="I31" s="38"/>
      <c r="J31" s="38" t="str">
        <f t="shared" si="3"/>
        <v>P</v>
      </c>
      <c r="K31" s="38"/>
      <c r="L31" s="38" t="str">
        <f t="shared" si="4"/>
        <v>O</v>
      </c>
    </row>
    <row r="32" spans="1:12" ht="13.5" thickBot="1" x14ac:dyDescent="0.25">
      <c r="A32" s="244"/>
      <c r="B32" s="40" t="s">
        <v>521</v>
      </c>
      <c r="C32" s="41" t="str">
        <f t="shared" si="5"/>
        <v>Gov. local</v>
      </c>
      <c r="D32" s="38" t="str">
        <f t="shared" si="0"/>
        <v>P</v>
      </c>
      <c r="E32" s="42"/>
      <c r="F32" s="38" t="str">
        <f t="shared" si="1"/>
        <v>O</v>
      </c>
      <c r="G32" s="38"/>
      <c r="H32" s="38" t="str">
        <f t="shared" si="2"/>
        <v>O</v>
      </c>
      <c r="I32" s="38"/>
      <c r="J32" s="38" t="str">
        <f t="shared" si="3"/>
        <v>O</v>
      </c>
      <c r="K32" s="38"/>
      <c r="L32" s="38" t="str">
        <f t="shared" si="4"/>
        <v>O</v>
      </c>
    </row>
    <row r="33" spans="1:12" x14ac:dyDescent="0.2">
      <c r="A33" s="236" t="s">
        <v>522</v>
      </c>
      <c r="B33" s="40" t="s">
        <v>523</v>
      </c>
      <c r="C33" s="37" t="str">
        <f>A33</f>
        <v>Gov. development banks</v>
      </c>
      <c r="D33" s="38" t="str">
        <f t="shared" si="0"/>
        <v>P</v>
      </c>
      <c r="E33" s="42"/>
      <c r="F33" s="38" t="str">
        <f t="shared" si="1"/>
        <v>O</v>
      </c>
      <c r="G33" s="38"/>
      <c r="H33" s="38" t="str">
        <f t="shared" si="2"/>
        <v>O</v>
      </c>
      <c r="I33" s="38"/>
      <c r="J33" s="38" t="str">
        <f t="shared" si="3"/>
        <v>O</v>
      </c>
      <c r="K33" s="38"/>
      <c r="L33" s="38" t="str">
        <f t="shared" si="4"/>
        <v>O</v>
      </c>
    </row>
    <row r="34" spans="1:12" x14ac:dyDescent="0.2">
      <c r="A34" s="237"/>
      <c r="B34" s="40" t="s">
        <v>524</v>
      </c>
      <c r="C34" s="41" t="str">
        <f t="shared" si="5"/>
        <v>Gov. development banks</v>
      </c>
      <c r="D34" s="38" t="str">
        <f t="shared" si="0"/>
        <v>P</v>
      </c>
      <c r="E34" s="42"/>
      <c r="F34" s="38" t="str">
        <f t="shared" si="1"/>
        <v>P</v>
      </c>
      <c r="G34" s="38"/>
      <c r="H34" s="38" t="str">
        <f t="shared" si="2"/>
        <v>O</v>
      </c>
      <c r="I34" s="38"/>
      <c r="J34" s="38" t="str">
        <f t="shared" si="3"/>
        <v>O</v>
      </c>
      <c r="K34" s="38"/>
      <c r="L34" s="38" t="str">
        <f t="shared" si="4"/>
        <v>O</v>
      </c>
    </row>
    <row r="35" spans="1:12" x14ac:dyDescent="0.2">
      <c r="A35" s="237"/>
      <c r="B35" s="40" t="s">
        <v>525</v>
      </c>
      <c r="C35" s="41" t="str">
        <f t="shared" si="5"/>
        <v>Gov. development banks</v>
      </c>
      <c r="D35" s="38" t="str">
        <f t="shared" si="0"/>
        <v>P</v>
      </c>
      <c r="E35" s="42"/>
      <c r="F35" s="38" t="str">
        <f t="shared" si="1"/>
        <v>P</v>
      </c>
      <c r="G35" s="38"/>
      <c r="H35" s="38" t="str">
        <f t="shared" si="2"/>
        <v>O</v>
      </c>
      <c r="I35" s="38"/>
      <c r="J35" s="38" t="str">
        <f t="shared" si="3"/>
        <v>O</v>
      </c>
      <c r="K35" s="38"/>
      <c r="L35" s="38" t="str">
        <f t="shared" si="4"/>
        <v>O</v>
      </c>
    </row>
    <row r="36" spans="1:12" ht="25.5" x14ac:dyDescent="0.2">
      <c r="A36" s="237"/>
      <c r="B36" s="40" t="s">
        <v>526</v>
      </c>
      <c r="C36" s="41" t="str">
        <f t="shared" si="5"/>
        <v>Gov. development banks</v>
      </c>
      <c r="D36" s="38" t="str">
        <f t="shared" si="0"/>
        <v>P</v>
      </c>
      <c r="E36" s="42"/>
      <c r="F36" s="38" t="str">
        <f t="shared" si="1"/>
        <v>O</v>
      </c>
      <c r="G36" s="38"/>
      <c r="H36" s="38" t="str">
        <f t="shared" si="2"/>
        <v>O</v>
      </c>
      <c r="I36" s="38"/>
      <c r="J36" s="38" t="str">
        <f t="shared" si="3"/>
        <v>P</v>
      </c>
      <c r="K36" s="38"/>
      <c r="L36" s="38" t="str">
        <f t="shared" si="4"/>
        <v>O</v>
      </c>
    </row>
    <row r="37" spans="1:12" x14ac:dyDescent="0.2">
      <c r="A37" s="237"/>
      <c r="B37" s="40" t="s">
        <v>527</v>
      </c>
      <c r="C37" s="41" t="str">
        <f t="shared" si="5"/>
        <v>Gov. development banks</v>
      </c>
      <c r="D37" s="38" t="str">
        <f t="shared" si="0"/>
        <v>P</v>
      </c>
      <c r="E37" s="42"/>
      <c r="F37" s="38" t="str">
        <f t="shared" si="1"/>
        <v>O</v>
      </c>
      <c r="G37" s="38"/>
      <c r="H37" s="38" t="str">
        <f t="shared" si="2"/>
        <v>O</v>
      </c>
      <c r="I37" s="38"/>
      <c r="J37" s="38" t="str">
        <f t="shared" si="3"/>
        <v>O</v>
      </c>
      <c r="K37" s="38"/>
      <c r="L37" s="38" t="str">
        <f t="shared" si="4"/>
        <v>O</v>
      </c>
    </row>
    <row r="38" spans="1:12" x14ac:dyDescent="0.2">
      <c r="A38" s="237"/>
      <c r="B38" s="40" t="s">
        <v>528</v>
      </c>
      <c r="C38" s="41" t="str">
        <f t="shared" si="5"/>
        <v>Gov. development banks</v>
      </c>
      <c r="D38" s="38" t="str">
        <f t="shared" si="0"/>
        <v>P</v>
      </c>
      <c r="E38" s="42"/>
      <c r="F38" s="38" t="str">
        <f t="shared" si="1"/>
        <v>O</v>
      </c>
      <c r="G38" s="38"/>
      <c r="H38" s="38" t="str">
        <f t="shared" si="2"/>
        <v>O</v>
      </c>
      <c r="I38" s="38"/>
      <c r="J38" s="38" t="str">
        <f t="shared" si="3"/>
        <v>O</v>
      </c>
      <c r="K38" s="38"/>
      <c r="L38" s="38" t="str">
        <f t="shared" si="4"/>
        <v>O</v>
      </c>
    </row>
    <row r="39" spans="1:12" ht="13.5" thickBot="1" x14ac:dyDescent="0.25">
      <c r="A39" s="244"/>
      <c r="B39" s="40" t="s">
        <v>529</v>
      </c>
      <c r="C39" s="41" t="str">
        <f t="shared" si="5"/>
        <v>Gov. development banks</v>
      </c>
      <c r="D39" s="38" t="str">
        <f t="shared" si="0"/>
        <v>P</v>
      </c>
      <c r="E39" s="42"/>
      <c r="F39" s="38" t="str">
        <f t="shared" si="1"/>
        <v>O</v>
      </c>
      <c r="G39" s="38"/>
      <c r="H39" s="38" t="str">
        <f t="shared" si="2"/>
        <v>O</v>
      </c>
      <c r="I39" s="38"/>
      <c r="J39" s="38" t="str">
        <f t="shared" si="3"/>
        <v>O</v>
      </c>
      <c r="K39" s="38"/>
      <c r="L39" s="38" t="str">
        <f t="shared" si="4"/>
        <v>O</v>
      </c>
    </row>
    <row r="40" spans="1:12" ht="12.75" customHeight="1" x14ac:dyDescent="0.2">
      <c r="A40" s="236" t="s">
        <v>530</v>
      </c>
      <c r="B40" s="40" t="s">
        <v>426</v>
      </c>
      <c r="C40" s="37" t="str">
        <f>A40</f>
        <v>Gov. Agencies</v>
      </c>
      <c r="D40" s="38" t="str">
        <f t="shared" si="0"/>
        <v>O</v>
      </c>
      <c r="E40" s="42"/>
      <c r="F40" s="38" t="str">
        <f t="shared" si="1"/>
        <v>O</v>
      </c>
      <c r="G40" s="38"/>
      <c r="H40" s="38" t="str">
        <f t="shared" si="2"/>
        <v>O</v>
      </c>
      <c r="I40" s="38"/>
      <c r="J40" s="38" t="str">
        <f t="shared" si="3"/>
        <v>O</v>
      </c>
      <c r="K40" s="38"/>
      <c r="L40" s="38" t="str">
        <f t="shared" si="4"/>
        <v>O</v>
      </c>
    </row>
    <row r="41" spans="1:12" x14ac:dyDescent="0.2">
      <c r="A41" s="237"/>
      <c r="B41" s="40" t="s">
        <v>531</v>
      </c>
      <c r="C41" s="41" t="str">
        <f t="shared" si="5"/>
        <v>Gov. Agencies</v>
      </c>
      <c r="D41" s="38" t="str">
        <f t="shared" si="0"/>
        <v>P</v>
      </c>
      <c r="E41" s="42"/>
      <c r="F41" s="38" t="str">
        <f t="shared" si="1"/>
        <v>P</v>
      </c>
      <c r="G41" s="38"/>
      <c r="H41" s="38" t="str">
        <f t="shared" si="2"/>
        <v>P</v>
      </c>
      <c r="I41" s="38"/>
      <c r="J41" s="38" t="str">
        <f t="shared" si="3"/>
        <v>P</v>
      </c>
      <c r="K41" s="38"/>
      <c r="L41" s="38" t="str">
        <f t="shared" si="4"/>
        <v>P</v>
      </c>
    </row>
    <row r="42" spans="1:12" ht="25.5" x14ac:dyDescent="0.2">
      <c r="A42" s="237"/>
      <c r="B42" s="40" t="s">
        <v>532</v>
      </c>
      <c r="C42" s="41" t="str">
        <f t="shared" si="5"/>
        <v>Gov. Agencies</v>
      </c>
      <c r="D42" s="38" t="str">
        <f t="shared" si="0"/>
        <v>P</v>
      </c>
      <c r="E42" s="42"/>
      <c r="F42" s="38" t="str">
        <f t="shared" si="1"/>
        <v>O</v>
      </c>
      <c r="G42" s="38"/>
      <c r="H42" s="38" t="str">
        <f t="shared" si="2"/>
        <v>O</v>
      </c>
      <c r="I42" s="38"/>
      <c r="J42" s="38" t="str">
        <f t="shared" si="3"/>
        <v>P</v>
      </c>
      <c r="K42" s="38"/>
      <c r="L42" s="38" t="str">
        <f t="shared" si="4"/>
        <v>P</v>
      </c>
    </row>
    <row r="43" spans="1:12" x14ac:dyDescent="0.2">
      <c r="A43" s="237"/>
      <c r="B43" s="40" t="s">
        <v>533</v>
      </c>
      <c r="C43" s="41" t="str">
        <f t="shared" si="5"/>
        <v>Gov. Agencies</v>
      </c>
      <c r="D43" s="38" t="str">
        <f t="shared" si="0"/>
        <v>P</v>
      </c>
      <c r="E43" s="42"/>
      <c r="F43" s="38" t="str">
        <f t="shared" si="1"/>
        <v>P</v>
      </c>
      <c r="G43" s="38"/>
      <c r="H43" s="38" t="str">
        <f t="shared" si="2"/>
        <v>P</v>
      </c>
      <c r="I43" s="38"/>
      <c r="J43" s="38" t="str">
        <f t="shared" si="3"/>
        <v>O</v>
      </c>
      <c r="K43" s="38"/>
      <c r="L43" s="38" t="str">
        <f t="shared" si="4"/>
        <v>O</v>
      </c>
    </row>
    <row r="44" spans="1:12" x14ac:dyDescent="0.2">
      <c r="A44" s="237"/>
      <c r="B44" s="40" t="s">
        <v>534</v>
      </c>
      <c r="C44" s="41" t="str">
        <f t="shared" si="5"/>
        <v>Gov. Agencies</v>
      </c>
      <c r="D44" s="38" t="str">
        <f t="shared" si="0"/>
        <v>P</v>
      </c>
      <c r="E44" s="42"/>
      <c r="F44" s="38" t="str">
        <f t="shared" si="1"/>
        <v>P</v>
      </c>
      <c r="G44" s="38"/>
      <c r="H44" s="38" t="str">
        <f t="shared" si="2"/>
        <v>P</v>
      </c>
      <c r="I44" s="38"/>
      <c r="J44" s="38" t="str">
        <f t="shared" si="3"/>
        <v>P</v>
      </c>
      <c r="K44" s="38"/>
      <c r="L44" s="38" t="str">
        <f t="shared" si="4"/>
        <v>P</v>
      </c>
    </row>
    <row r="45" spans="1:12" x14ac:dyDescent="0.2"/>
    <row r="46" spans="1:12" ht="16.5" thickBot="1" x14ac:dyDescent="0.25">
      <c r="A46" s="30"/>
      <c r="B46" s="43" t="s">
        <v>535</v>
      </c>
      <c r="C46" s="43"/>
      <c r="D46" s="43">
        <f>COUNTIF(D11:D44,"P")</f>
        <v>32</v>
      </c>
      <c r="E46" s="43"/>
      <c r="F46" s="43">
        <f>COUNTIF(F11:F44,"P")</f>
        <v>18</v>
      </c>
      <c r="G46" s="43"/>
      <c r="H46" s="43">
        <f>COUNTIF(H11:H44,"P")</f>
        <v>17</v>
      </c>
      <c r="I46" s="43"/>
      <c r="J46" s="43">
        <f>COUNTIF(J11:J44,"P")</f>
        <v>7</v>
      </c>
      <c r="K46" s="43"/>
      <c r="L46" s="43">
        <f>COUNTIF(L11:L44,"P")</f>
        <v>5</v>
      </c>
    </row>
    <row r="47" spans="1:12" ht="13.5" thickTop="1" x14ac:dyDescent="0.2">
      <c r="B47" s="44" t="s">
        <v>536</v>
      </c>
      <c r="C47" s="45"/>
      <c r="D47" s="46">
        <f>D46/34</f>
        <v>0.94117647058823528</v>
      </c>
      <c r="E47" s="46"/>
      <c r="F47" s="46">
        <f>F46/32</f>
        <v>0.5625</v>
      </c>
      <c r="G47" s="46"/>
      <c r="H47" s="46">
        <f t="shared" ref="H47:L47" si="6">H46/34</f>
        <v>0.5</v>
      </c>
      <c r="I47" s="46"/>
      <c r="J47" s="46">
        <f t="shared" si="6"/>
        <v>0.20588235294117646</v>
      </c>
      <c r="K47" s="46"/>
      <c r="L47" s="46">
        <f t="shared" si="6"/>
        <v>0.14705882352941177</v>
      </c>
    </row>
    <row r="48" spans="1:12" ht="12.75" customHeight="1" x14ac:dyDescent="0.2">
      <c r="B48" s="44" t="s">
        <v>537</v>
      </c>
      <c r="F48" s="46">
        <f>F46/32</f>
        <v>0.5625</v>
      </c>
      <c r="G48" s="46"/>
      <c r="H48" s="46">
        <f t="shared" ref="H48:L48" si="7">H46/32</f>
        <v>0.53125</v>
      </c>
      <c r="I48" s="46"/>
      <c r="J48" s="46">
        <f t="shared" si="7"/>
        <v>0.21875</v>
      </c>
      <c r="K48" s="46"/>
      <c r="L48" s="46">
        <f t="shared" si="7"/>
        <v>0.15625</v>
      </c>
    </row>
    <row r="50" spans="1:14" ht="12.75" customHeight="1" x14ac:dyDescent="0.25">
      <c r="H50" s="31"/>
      <c r="I50" s="31"/>
      <c r="J50" s="31"/>
      <c r="K50" s="31"/>
      <c r="L50" s="31"/>
    </row>
    <row r="59" spans="1:14" ht="12.75" hidden="1" customHeight="1" x14ac:dyDescent="0.2"/>
    <row r="60" spans="1:14" ht="63.75" hidden="1" customHeight="1" x14ac:dyDescent="0.25">
      <c r="A60" s="30"/>
      <c r="B60" s="231" t="s">
        <v>538</v>
      </c>
      <c r="C60" s="231"/>
      <c r="D60" s="231"/>
      <c r="E60" s="231"/>
      <c r="F60" s="231"/>
      <c r="G60" s="231"/>
      <c r="H60" s="231"/>
      <c r="I60" s="231"/>
      <c r="J60" s="231"/>
      <c r="K60" s="231"/>
      <c r="L60" s="231"/>
      <c r="M60" s="47"/>
    </row>
    <row r="61" spans="1:14" ht="63.75" hidden="1" customHeight="1" x14ac:dyDescent="0.25">
      <c r="A61" s="30"/>
      <c r="B61" s="48"/>
      <c r="C61" s="48"/>
      <c r="D61" s="48"/>
      <c r="E61" s="48"/>
      <c r="F61" s="48"/>
      <c r="G61" s="48"/>
      <c r="H61" s="48"/>
      <c r="I61" s="48"/>
      <c r="J61" s="48"/>
      <c r="K61" s="48"/>
      <c r="L61" s="48"/>
      <c r="M61" s="47"/>
    </row>
    <row r="62" spans="1:14" ht="74.25" hidden="1" customHeight="1" x14ac:dyDescent="0.25">
      <c r="A62" s="30"/>
      <c r="B62" s="49" t="s">
        <v>539</v>
      </c>
      <c r="C62" s="32" t="s">
        <v>540</v>
      </c>
      <c r="D62" s="32" t="s">
        <v>541</v>
      </c>
      <c r="E62" s="32" t="s">
        <v>542</v>
      </c>
      <c r="F62" s="32" t="s">
        <v>543</v>
      </c>
      <c r="G62" s="32" t="s">
        <v>544</v>
      </c>
      <c r="H62" s="32" t="s">
        <v>545</v>
      </c>
      <c r="I62" s="32" t="s">
        <v>546</v>
      </c>
      <c r="J62" s="32" t="s">
        <v>547</v>
      </c>
      <c r="K62" s="32" t="s">
        <v>548</v>
      </c>
      <c r="L62" s="50" t="s">
        <v>549</v>
      </c>
      <c r="M62" s="47"/>
      <c r="N62" s="51"/>
    </row>
    <row r="63" spans="1:14" ht="20.100000000000001" hidden="1" customHeight="1" x14ac:dyDescent="0.25">
      <c r="A63" s="232" t="s">
        <v>36</v>
      </c>
      <c r="B63" s="52" t="s">
        <v>550</v>
      </c>
      <c r="C63" s="52"/>
      <c r="D63" s="53" t="s">
        <v>551</v>
      </c>
      <c r="E63" s="53"/>
      <c r="F63" s="53" t="s">
        <v>551</v>
      </c>
      <c r="G63" s="53"/>
      <c r="H63" s="53" t="s">
        <v>551</v>
      </c>
      <c r="I63" s="53"/>
      <c r="J63" s="53" t="s">
        <v>552</v>
      </c>
      <c r="K63" s="53"/>
      <c r="L63" s="53" t="s">
        <v>552</v>
      </c>
      <c r="M63" s="30"/>
      <c r="N63" s="54" t="s">
        <v>553</v>
      </c>
    </row>
    <row r="64" spans="1:14" ht="20.100000000000001" hidden="1" customHeight="1" x14ac:dyDescent="0.25">
      <c r="A64" s="233"/>
      <c r="B64" s="52" t="s">
        <v>554</v>
      </c>
      <c r="C64" s="52"/>
      <c r="D64" s="53" t="s">
        <v>551</v>
      </c>
      <c r="E64" s="53"/>
      <c r="F64" s="53" t="s">
        <v>551</v>
      </c>
      <c r="G64" s="53"/>
      <c r="H64" s="53" t="s">
        <v>551</v>
      </c>
      <c r="I64" s="53"/>
      <c r="J64" s="53" t="s">
        <v>551</v>
      </c>
      <c r="K64" s="53"/>
      <c r="L64" s="53" t="s">
        <v>551</v>
      </c>
      <c r="M64" s="47"/>
      <c r="N64" s="55" t="s">
        <v>555</v>
      </c>
    </row>
    <row r="65" spans="1:15" ht="20.100000000000001" hidden="1" customHeight="1" thickBot="1" x14ac:dyDescent="0.3">
      <c r="A65" s="234"/>
      <c r="B65" s="52" t="s">
        <v>68</v>
      </c>
      <c r="C65" s="52"/>
      <c r="D65" s="53" t="s">
        <v>551</v>
      </c>
      <c r="E65" s="53"/>
      <c r="F65" s="53" t="s">
        <v>551</v>
      </c>
      <c r="G65" s="53"/>
      <c r="H65" s="53" t="s">
        <v>551</v>
      </c>
      <c r="I65" s="53"/>
      <c r="J65" s="53" t="s">
        <v>552</v>
      </c>
      <c r="K65" s="53"/>
      <c r="L65" s="53" t="s">
        <v>552</v>
      </c>
      <c r="M65" s="47"/>
      <c r="N65" s="30"/>
    </row>
    <row r="66" spans="1:15" ht="20.100000000000001" hidden="1" customHeight="1" x14ac:dyDescent="0.25">
      <c r="A66" s="229" t="s">
        <v>556</v>
      </c>
      <c r="B66" s="52" t="s">
        <v>557</v>
      </c>
      <c r="C66" s="52"/>
      <c r="D66" s="53" t="s">
        <v>551</v>
      </c>
      <c r="E66" s="53"/>
      <c r="F66" s="53" t="s">
        <v>552</v>
      </c>
      <c r="G66" s="53"/>
      <c r="H66" s="53" t="s">
        <v>551</v>
      </c>
      <c r="I66" s="53"/>
      <c r="J66" s="53" t="s">
        <v>552</v>
      </c>
      <c r="K66" s="53"/>
      <c r="L66" s="53" t="s">
        <v>552</v>
      </c>
      <c r="M66" s="47"/>
      <c r="N66" s="30"/>
    </row>
    <row r="67" spans="1:15" ht="20.100000000000001" hidden="1" customHeight="1" x14ac:dyDescent="0.25">
      <c r="A67" s="230"/>
      <c r="B67" s="52" t="s">
        <v>558</v>
      </c>
      <c r="C67" s="52"/>
      <c r="D67" s="53" t="s">
        <v>551</v>
      </c>
      <c r="E67" s="53"/>
      <c r="F67" s="53" t="s">
        <v>552</v>
      </c>
      <c r="G67" s="53"/>
      <c r="H67" s="53" t="s">
        <v>552</v>
      </c>
      <c r="I67" s="53"/>
      <c r="J67" s="53" t="s">
        <v>552</v>
      </c>
      <c r="K67" s="53"/>
      <c r="L67" s="53" t="s">
        <v>552</v>
      </c>
      <c r="M67" s="47"/>
      <c r="N67" s="30"/>
    </row>
    <row r="68" spans="1:15" ht="20.100000000000001" hidden="1" customHeight="1" x14ac:dyDescent="0.25">
      <c r="A68" s="230"/>
      <c r="B68" s="52" t="s">
        <v>559</v>
      </c>
      <c r="C68" s="52"/>
      <c r="D68" s="53" t="s">
        <v>551</v>
      </c>
      <c r="E68" s="53"/>
      <c r="F68" s="53" t="s">
        <v>552</v>
      </c>
      <c r="G68" s="53"/>
      <c r="H68" s="53" t="s">
        <v>552</v>
      </c>
      <c r="I68" s="53"/>
      <c r="J68" s="53" t="s">
        <v>552</v>
      </c>
      <c r="K68" s="53"/>
      <c r="L68" s="53" t="s">
        <v>552</v>
      </c>
      <c r="M68" s="47"/>
      <c r="N68" s="30"/>
    </row>
    <row r="69" spans="1:15" ht="20.100000000000001" hidden="1" customHeight="1" x14ac:dyDescent="0.25">
      <c r="A69" s="230"/>
      <c r="B69" s="52" t="s">
        <v>560</v>
      </c>
      <c r="C69" s="52"/>
      <c r="D69" s="53" t="s">
        <v>551</v>
      </c>
      <c r="E69" s="53"/>
      <c r="F69" s="53" t="s">
        <v>551</v>
      </c>
      <c r="G69" s="53"/>
      <c r="H69" s="53" t="s">
        <v>551</v>
      </c>
      <c r="I69" s="53"/>
      <c r="J69" s="53" t="s">
        <v>552</v>
      </c>
      <c r="K69" s="53"/>
      <c r="L69" s="53" t="s">
        <v>552</v>
      </c>
      <c r="M69" s="47"/>
      <c r="N69" s="30"/>
    </row>
    <row r="70" spans="1:15" ht="20.100000000000001" hidden="1" customHeight="1" x14ac:dyDescent="0.25">
      <c r="A70" s="230"/>
      <c r="B70" s="52" t="s">
        <v>561</v>
      </c>
      <c r="C70" s="52"/>
      <c r="D70" s="53" t="s">
        <v>551</v>
      </c>
      <c r="E70" s="53"/>
      <c r="F70" s="53" t="s">
        <v>551</v>
      </c>
      <c r="G70" s="53"/>
      <c r="H70" s="53" t="s">
        <v>551</v>
      </c>
      <c r="I70" s="53"/>
      <c r="J70" s="53" t="s">
        <v>552</v>
      </c>
      <c r="K70" s="53"/>
      <c r="L70" s="53" t="s">
        <v>552</v>
      </c>
      <c r="M70" s="47"/>
      <c r="N70" s="30"/>
    </row>
    <row r="71" spans="1:15" ht="20.100000000000001" hidden="1" customHeight="1" x14ac:dyDescent="0.25">
      <c r="A71" s="230"/>
      <c r="B71" s="52" t="s">
        <v>562</v>
      </c>
      <c r="C71" s="52"/>
      <c r="D71" s="53" t="s">
        <v>551</v>
      </c>
      <c r="E71" s="53"/>
      <c r="F71" s="53" t="s">
        <v>551</v>
      </c>
      <c r="G71" s="53"/>
      <c r="H71" s="53" t="s">
        <v>551</v>
      </c>
      <c r="I71" s="53"/>
      <c r="J71" s="53" t="s">
        <v>552</v>
      </c>
      <c r="K71" s="53"/>
      <c r="L71" s="53" t="s">
        <v>552</v>
      </c>
      <c r="M71" s="47"/>
      <c r="N71" s="30"/>
    </row>
    <row r="72" spans="1:15" ht="20.100000000000001" hidden="1" customHeight="1" x14ac:dyDescent="0.25">
      <c r="A72" s="230"/>
      <c r="B72" s="52" t="s">
        <v>563</v>
      </c>
      <c r="C72" s="52"/>
      <c r="D72" s="53" t="s">
        <v>551</v>
      </c>
      <c r="E72" s="53"/>
      <c r="F72" s="53" t="s">
        <v>552</v>
      </c>
      <c r="G72" s="53"/>
      <c r="H72" s="53" t="s">
        <v>552</v>
      </c>
      <c r="I72" s="53"/>
      <c r="J72" s="53" t="s">
        <v>552</v>
      </c>
      <c r="K72" s="53"/>
      <c r="L72" s="53" t="s">
        <v>552</v>
      </c>
      <c r="M72" s="47"/>
      <c r="N72" s="30"/>
    </row>
    <row r="73" spans="1:15" ht="20.100000000000001" hidden="1" customHeight="1" x14ac:dyDescent="0.25">
      <c r="A73" s="230"/>
      <c r="B73" s="52" t="s">
        <v>564</v>
      </c>
      <c r="C73" s="52"/>
      <c r="D73" s="53" t="s">
        <v>551</v>
      </c>
      <c r="E73" s="53"/>
      <c r="F73" s="53" t="s">
        <v>552</v>
      </c>
      <c r="G73" s="53"/>
      <c r="H73" s="53" t="s">
        <v>552</v>
      </c>
      <c r="I73" s="53"/>
      <c r="J73" s="53" t="s">
        <v>552</v>
      </c>
      <c r="K73" s="53"/>
      <c r="L73" s="53" t="s">
        <v>552</v>
      </c>
      <c r="M73" s="47"/>
      <c r="N73" s="30"/>
    </row>
    <row r="74" spans="1:15" ht="20.100000000000001" hidden="1" customHeight="1" x14ac:dyDescent="0.25">
      <c r="A74" s="230"/>
      <c r="B74" s="52" t="s">
        <v>565</v>
      </c>
      <c r="C74" s="52"/>
      <c r="D74" s="53" t="s">
        <v>551</v>
      </c>
      <c r="E74" s="53"/>
      <c r="F74" s="53" t="s">
        <v>551</v>
      </c>
      <c r="G74" s="53"/>
      <c r="H74" s="53" t="s">
        <v>551</v>
      </c>
      <c r="I74" s="53"/>
      <c r="J74" s="53" t="s">
        <v>552</v>
      </c>
      <c r="K74" s="53"/>
      <c r="L74" s="53" t="s">
        <v>552</v>
      </c>
      <c r="M74" s="47"/>
      <c r="N74" s="30"/>
    </row>
    <row r="75" spans="1:15" ht="20.100000000000001" hidden="1" customHeight="1" x14ac:dyDescent="0.25">
      <c r="A75" s="230"/>
      <c r="B75" s="52" t="s">
        <v>566</v>
      </c>
      <c r="C75" s="52"/>
      <c r="D75" s="53" t="s">
        <v>551</v>
      </c>
      <c r="E75" s="53"/>
      <c r="F75" s="53" t="s">
        <v>551</v>
      </c>
      <c r="G75" s="53"/>
      <c r="H75" s="53" t="s">
        <v>551</v>
      </c>
      <c r="I75" s="53"/>
      <c r="J75" s="53" t="s">
        <v>552</v>
      </c>
      <c r="K75" s="53"/>
      <c r="L75" s="53" t="s">
        <v>552</v>
      </c>
      <c r="M75" s="47"/>
      <c r="N75" s="30"/>
      <c r="O75" s="47"/>
    </row>
    <row r="76" spans="1:15" ht="20.100000000000001" hidden="1" customHeight="1" thickBot="1" x14ac:dyDescent="0.3">
      <c r="A76" s="235"/>
      <c r="B76" s="52" t="s">
        <v>567</v>
      </c>
      <c r="C76" s="52"/>
      <c r="D76" s="53" t="s">
        <v>551</v>
      </c>
      <c r="E76" s="53"/>
      <c r="F76" s="53" t="s">
        <v>552</v>
      </c>
      <c r="G76" s="53"/>
      <c r="H76" s="53" t="s">
        <v>552</v>
      </c>
      <c r="I76" s="53"/>
      <c r="J76" s="53" t="s">
        <v>552</v>
      </c>
      <c r="K76" s="53"/>
      <c r="L76" s="53" t="s">
        <v>552</v>
      </c>
      <c r="M76" s="47"/>
      <c r="N76" s="30"/>
      <c r="O76" s="47"/>
    </row>
    <row r="77" spans="1:15" ht="20.100000000000001" hidden="1" customHeight="1" x14ac:dyDescent="0.25">
      <c r="A77" s="229" t="s">
        <v>209</v>
      </c>
      <c r="B77" s="52" t="s">
        <v>568</v>
      </c>
      <c r="C77" s="52"/>
      <c r="D77" s="53" t="s">
        <v>551</v>
      </c>
      <c r="E77" s="53"/>
      <c r="F77" s="53" t="s">
        <v>552</v>
      </c>
      <c r="G77" s="53"/>
      <c r="H77" s="53" t="s">
        <v>552</v>
      </c>
      <c r="I77" s="53"/>
      <c r="J77" s="53" t="s">
        <v>552</v>
      </c>
      <c r="K77" s="53"/>
      <c r="L77" s="53" t="s">
        <v>552</v>
      </c>
      <c r="M77" s="47"/>
      <c r="N77" s="30"/>
      <c r="O77" s="47"/>
    </row>
    <row r="78" spans="1:15" ht="20.100000000000001" hidden="1" customHeight="1" x14ac:dyDescent="0.25">
      <c r="A78" s="230"/>
      <c r="B78" s="52" t="s">
        <v>514</v>
      </c>
      <c r="C78" s="52"/>
      <c r="D78" s="53" t="s">
        <v>551</v>
      </c>
      <c r="E78" s="53"/>
      <c r="F78" s="53" t="s">
        <v>551</v>
      </c>
      <c r="G78" s="53"/>
      <c r="H78" s="53" t="s">
        <v>551</v>
      </c>
      <c r="I78" s="53"/>
      <c r="J78" s="53" t="s">
        <v>552</v>
      </c>
      <c r="K78" s="53"/>
      <c r="L78" s="53" t="s">
        <v>552</v>
      </c>
      <c r="M78" s="47"/>
      <c r="N78" s="30"/>
      <c r="O78" s="47"/>
    </row>
    <row r="79" spans="1:15" ht="20.100000000000001" hidden="1" customHeight="1" x14ac:dyDescent="0.25">
      <c r="A79" s="230"/>
      <c r="B79" s="52" t="s">
        <v>515</v>
      </c>
      <c r="C79" s="52"/>
      <c r="D79" s="53" t="s">
        <v>551</v>
      </c>
      <c r="E79" s="53"/>
      <c r="F79" s="53" t="s">
        <v>551</v>
      </c>
      <c r="G79" s="53"/>
      <c r="H79" s="53" t="s">
        <v>551</v>
      </c>
      <c r="I79" s="53"/>
      <c r="J79" s="53" t="s">
        <v>552</v>
      </c>
      <c r="K79" s="53"/>
      <c r="L79" s="53" t="s">
        <v>552</v>
      </c>
      <c r="M79" s="47"/>
      <c r="N79" s="30"/>
      <c r="O79" s="47"/>
    </row>
    <row r="80" spans="1:15" ht="28.5" hidden="1" customHeight="1" x14ac:dyDescent="0.25">
      <c r="A80" s="230"/>
      <c r="B80" s="52" t="s">
        <v>516</v>
      </c>
      <c r="C80" s="52"/>
      <c r="D80" s="53" t="s">
        <v>551</v>
      </c>
      <c r="E80" s="53"/>
      <c r="F80" s="53" t="s">
        <v>551</v>
      </c>
      <c r="G80" s="53"/>
      <c r="H80" s="53" t="s">
        <v>551</v>
      </c>
      <c r="I80" s="53"/>
      <c r="J80" s="53" t="s">
        <v>552</v>
      </c>
      <c r="K80" s="53"/>
      <c r="L80" s="53" t="s">
        <v>552</v>
      </c>
      <c r="M80" s="47"/>
      <c r="N80" s="47"/>
      <c r="O80" s="47"/>
    </row>
    <row r="81" spans="1:15" ht="26.25" hidden="1" customHeight="1" thickBot="1" x14ac:dyDescent="0.3">
      <c r="A81" s="235"/>
      <c r="B81" s="52" t="s">
        <v>517</v>
      </c>
      <c r="C81" s="52"/>
      <c r="D81" s="53" t="s">
        <v>551</v>
      </c>
      <c r="E81" s="53"/>
      <c r="F81" s="53" t="s">
        <v>551</v>
      </c>
      <c r="G81" s="53"/>
      <c r="H81" s="53" t="s">
        <v>551</v>
      </c>
      <c r="I81" s="53"/>
      <c r="J81" s="53" t="s">
        <v>551</v>
      </c>
      <c r="K81" s="53"/>
      <c r="L81" s="53" t="s">
        <v>551</v>
      </c>
      <c r="M81" s="47"/>
      <c r="N81" s="30"/>
      <c r="O81" s="47"/>
    </row>
    <row r="82" spans="1:15" ht="20.100000000000001" hidden="1" customHeight="1" x14ac:dyDescent="0.25">
      <c r="A82" s="229" t="s">
        <v>295</v>
      </c>
      <c r="B82" s="52" t="s">
        <v>519</v>
      </c>
      <c r="C82" s="52"/>
      <c r="D82" s="53" t="s">
        <v>552</v>
      </c>
      <c r="E82" s="53"/>
      <c r="F82" s="53" t="s">
        <v>552</v>
      </c>
      <c r="G82" s="53"/>
      <c r="H82" s="53" t="s">
        <v>552</v>
      </c>
      <c r="I82" s="53"/>
      <c r="J82" s="53" t="s">
        <v>552</v>
      </c>
      <c r="K82" s="53"/>
      <c r="L82" s="53" t="s">
        <v>552</v>
      </c>
      <c r="M82" s="47"/>
      <c r="N82" s="30"/>
      <c r="O82" s="47"/>
    </row>
    <row r="83" spans="1:15" ht="20.100000000000001" hidden="1" customHeight="1" x14ac:dyDescent="0.25">
      <c r="A83" s="230"/>
      <c r="B83" s="52" t="s">
        <v>520</v>
      </c>
      <c r="C83" s="52"/>
      <c r="D83" s="53" t="s">
        <v>551</v>
      </c>
      <c r="E83" s="53"/>
      <c r="F83" s="53" t="s">
        <v>551</v>
      </c>
      <c r="G83" s="53"/>
      <c r="H83" s="53" t="s">
        <v>551</v>
      </c>
      <c r="I83" s="53"/>
      <c r="J83" s="53" t="s">
        <v>551</v>
      </c>
      <c r="K83" s="53"/>
      <c r="L83" s="53" t="s">
        <v>552</v>
      </c>
      <c r="M83" s="47"/>
      <c r="N83" s="30"/>
      <c r="O83" s="47"/>
    </row>
    <row r="84" spans="1:15" ht="20.100000000000001" hidden="1" customHeight="1" thickBot="1" x14ac:dyDescent="0.3">
      <c r="A84" s="235"/>
      <c r="B84" s="52" t="s">
        <v>569</v>
      </c>
      <c r="C84" s="52"/>
      <c r="D84" s="53" t="s">
        <v>551</v>
      </c>
      <c r="E84" s="53"/>
      <c r="F84" s="53" t="s">
        <v>552</v>
      </c>
      <c r="G84" s="53"/>
      <c r="H84" s="53" t="s">
        <v>552</v>
      </c>
      <c r="I84" s="53"/>
      <c r="J84" s="53" t="s">
        <v>552</v>
      </c>
      <c r="K84" s="53"/>
      <c r="L84" s="53" t="s">
        <v>552</v>
      </c>
      <c r="M84" s="47"/>
      <c r="N84" s="30"/>
      <c r="O84" s="47"/>
    </row>
    <row r="85" spans="1:15" ht="20.100000000000001" hidden="1" customHeight="1" x14ac:dyDescent="0.25">
      <c r="A85" s="229" t="s">
        <v>364</v>
      </c>
      <c r="B85" s="52" t="s">
        <v>523</v>
      </c>
      <c r="C85" s="52"/>
      <c r="D85" s="53" t="s">
        <v>551</v>
      </c>
      <c r="E85" s="53"/>
      <c r="F85" s="53" t="s">
        <v>552</v>
      </c>
      <c r="G85" s="53"/>
      <c r="H85" s="53" t="s">
        <v>552</v>
      </c>
      <c r="I85" s="53"/>
      <c r="J85" s="53" t="s">
        <v>552</v>
      </c>
      <c r="K85" s="53"/>
      <c r="L85" s="53" t="s">
        <v>552</v>
      </c>
      <c r="M85" s="47"/>
      <c r="N85" s="30"/>
    </row>
    <row r="86" spans="1:15" ht="20.100000000000001" hidden="1" customHeight="1" x14ac:dyDescent="0.25">
      <c r="A86" s="230"/>
      <c r="B86" s="52" t="s">
        <v>524</v>
      </c>
      <c r="C86" s="52"/>
      <c r="D86" s="53" t="s">
        <v>551</v>
      </c>
      <c r="E86" s="53"/>
      <c r="F86" s="53" t="s">
        <v>551</v>
      </c>
      <c r="G86" s="53"/>
      <c r="H86" s="53" t="s">
        <v>552</v>
      </c>
      <c r="I86" s="53"/>
      <c r="J86" s="53" t="s">
        <v>552</v>
      </c>
      <c r="K86" s="53"/>
      <c r="L86" s="53" t="s">
        <v>552</v>
      </c>
      <c r="M86" s="47"/>
      <c r="N86" s="30"/>
    </row>
    <row r="87" spans="1:15" ht="21" hidden="1" customHeight="1" x14ac:dyDescent="0.25">
      <c r="A87" s="230"/>
      <c r="B87" s="52" t="s">
        <v>570</v>
      </c>
      <c r="C87" s="52"/>
      <c r="D87" s="53" t="s">
        <v>551</v>
      </c>
      <c r="E87" s="53"/>
      <c r="F87" s="53" t="s">
        <v>551</v>
      </c>
      <c r="G87" s="53"/>
      <c r="H87" s="53" t="s">
        <v>552</v>
      </c>
      <c r="I87" s="53"/>
      <c r="J87" s="53" t="s">
        <v>552</v>
      </c>
      <c r="K87" s="53"/>
      <c r="L87" s="53" t="s">
        <v>552</v>
      </c>
      <c r="M87" s="47"/>
      <c r="N87" s="30"/>
    </row>
    <row r="88" spans="1:15" ht="20.100000000000001" hidden="1" customHeight="1" x14ac:dyDescent="0.25">
      <c r="A88" s="230"/>
      <c r="B88" s="52" t="s">
        <v>526</v>
      </c>
      <c r="C88" s="52"/>
      <c r="D88" s="53" t="s">
        <v>551</v>
      </c>
      <c r="E88" s="53"/>
      <c r="F88" s="53" t="s">
        <v>552</v>
      </c>
      <c r="G88" s="53"/>
      <c r="H88" s="53" t="s">
        <v>552</v>
      </c>
      <c r="I88" s="53"/>
      <c r="J88" s="53" t="s">
        <v>551</v>
      </c>
      <c r="K88" s="53"/>
      <c r="L88" s="53" t="s">
        <v>552</v>
      </c>
      <c r="M88" s="47"/>
      <c r="N88" s="30"/>
    </row>
    <row r="89" spans="1:15" ht="20.100000000000001" hidden="1" customHeight="1" x14ac:dyDescent="0.25">
      <c r="A89" s="230"/>
      <c r="B89" s="52" t="s">
        <v>527</v>
      </c>
      <c r="C89" s="52"/>
      <c r="D89" s="53" t="s">
        <v>551</v>
      </c>
      <c r="E89" s="53"/>
      <c r="F89" s="53" t="s">
        <v>552</v>
      </c>
      <c r="G89" s="53"/>
      <c r="H89" s="53" t="s">
        <v>552</v>
      </c>
      <c r="I89" s="53"/>
      <c r="J89" s="53" t="s">
        <v>552</v>
      </c>
      <c r="K89" s="53"/>
      <c r="L89" s="53" t="s">
        <v>552</v>
      </c>
      <c r="M89" s="47"/>
      <c r="N89" s="30"/>
    </row>
    <row r="90" spans="1:15" ht="20.100000000000001" hidden="1" customHeight="1" x14ac:dyDescent="0.25">
      <c r="A90" s="230"/>
      <c r="B90" s="52" t="s">
        <v>528</v>
      </c>
      <c r="C90" s="52"/>
      <c r="D90" s="53" t="s">
        <v>551</v>
      </c>
      <c r="E90" s="53"/>
      <c r="F90" s="53" t="s">
        <v>552</v>
      </c>
      <c r="G90" s="53"/>
      <c r="H90" s="53" t="s">
        <v>552</v>
      </c>
      <c r="I90" s="53"/>
      <c r="J90" s="53" t="s">
        <v>552</v>
      </c>
      <c r="K90" s="53"/>
      <c r="L90" s="53" t="s">
        <v>552</v>
      </c>
      <c r="M90" s="47"/>
      <c r="N90" s="30"/>
    </row>
    <row r="91" spans="1:15" ht="20.100000000000001" hidden="1" customHeight="1" thickBot="1" x14ac:dyDescent="0.3">
      <c r="A91" s="235"/>
      <c r="B91" s="52" t="s">
        <v>529</v>
      </c>
      <c r="C91" s="52"/>
      <c r="D91" s="53" t="s">
        <v>551</v>
      </c>
      <c r="E91" s="53"/>
      <c r="F91" s="53" t="s">
        <v>552</v>
      </c>
      <c r="G91" s="53"/>
      <c r="H91" s="53" t="s">
        <v>552</v>
      </c>
      <c r="I91" s="53"/>
      <c r="J91" s="53" t="s">
        <v>552</v>
      </c>
      <c r="K91" s="53"/>
      <c r="L91" s="53" t="s">
        <v>552</v>
      </c>
      <c r="M91" s="47"/>
      <c r="N91" s="30"/>
    </row>
    <row r="92" spans="1:15" ht="20.100000000000001" hidden="1" customHeight="1" x14ac:dyDescent="0.25">
      <c r="A92" s="229" t="s">
        <v>571</v>
      </c>
      <c r="B92" s="52" t="s">
        <v>426</v>
      </c>
      <c r="C92" s="52"/>
      <c r="D92" s="53" t="s">
        <v>552</v>
      </c>
      <c r="E92" s="53"/>
      <c r="F92" s="53" t="s">
        <v>552</v>
      </c>
      <c r="G92" s="53"/>
      <c r="H92" s="53" t="s">
        <v>552</v>
      </c>
      <c r="I92" s="53"/>
      <c r="J92" s="53" t="s">
        <v>552</v>
      </c>
      <c r="K92" s="53"/>
      <c r="L92" s="53" t="s">
        <v>552</v>
      </c>
      <c r="M92" s="47"/>
      <c r="N92" s="30"/>
    </row>
    <row r="93" spans="1:15" ht="20.100000000000001" hidden="1" customHeight="1" x14ac:dyDescent="0.25">
      <c r="A93" s="230"/>
      <c r="B93" s="52" t="s">
        <v>531</v>
      </c>
      <c r="C93" s="52"/>
      <c r="D93" s="53" t="s">
        <v>551</v>
      </c>
      <c r="E93" s="53"/>
      <c r="F93" s="53" t="s">
        <v>551</v>
      </c>
      <c r="G93" s="53"/>
      <c r="H93" s="53" t="s">
        <v>551</v>
      </c>
      <c r="I93" s="53"/>
      <c r="J93" s="53" t="s">
        <v>551</v>
      </c>
      <c r="K93" s="53"/>
      <c r="L93" s="53" t="s">
        <v>551</v>
      </c>
      <c r="M93" s="47"/>
      <c r="N93" s="30"/>
    </row>
    <row r="94" spans="1:15" ht="20.100000000000001" hidden="1" customHeight="1" x14ac:dyDescent="0.25">
      <c r="A94" s="230"/>
      <c r="B94" s="52" t="s">
        <v>572</v>
      </c>
      <c r="C94" s="52"/>
      <c r="D94" s="53" t="s">
        <v>551</v>
      </c>
      <c r="E94" s="53"/>
      <c r="F94" s="53" t="s">
        <v>552</v>
      </c>
      <c r="G94" s="53"/>
      <c r="H94" s="53" t="s">
        <v>552</v>
      </c>
      <c r="I94" s="53"/>
      <c r="J94" s="53" t="s">
        <v>551</v>
      </c>
      <c r="K94" s="53"/>
      <c r="L94" s="53" t="s">
        <v>551</v>
      </c>
      <c r="M94" s="47"/>
      <c r="N94" s="30"/>
    </row>
    <row r="95" spans="1:15" ht="20.100000000000001" hidden="1" customHeight="1" x14ac:dyDescent="0.25">
      <c r="A95" s="230"/>
      <c r="B95" s="52" t="s">
        <v>533</v>
      </c>
      <c r="C95" s="52"/>
      <c r="D95" s="53" t="s">
        <v>551</v>
      </c>
      <c r="E95" s="53"/>
      <c r="F95" s="53" t="s">
        <v>551</v>
      </c>
      <c r="G95" s="53"/>
      <c r="H95" s="53" t="s">
        <v>551</v>
      </c>
      <c r="I95" s="53"/>
      <c r="J95" s="53" t="s">
        <v>552</v>
      </c>
      <c r="K95" s="53"/>
      <c r="L95" s="53" t="s">
        <v>552</v>
      </c>
      <c r="M95" s="47"/>
      <c r="N95" s="30"/>
    </row>
    <row r="96" spans="1:15" ht="20.100000000000001" hidden="1" customHeight="1" x14ac:dyDescent="0.25">
      <c r="A96" s="230"/>
      <c r="B96" s="52" t="s">
        <v>534</v>
      </c>
      <c r="C96" s="52"/>
      <c r="D96" s="53" t="s">
        <v>551</v>
      </c>
      <c r="E96" s="53"/>
      <c r="F96" s="53" t="s">
        <v>551</v>
      </c>
      <c r="G96" s="53"/>
      <c r="H96" s="53" t="s">
        <v>551</v>
      </c>
      <c r="I96" s="53"/>
      <c r="J96" s="53" t="s">
        <v>551</v>
      </c>
      <c r="K96" s="53"/>
      <c r="L96" s="53" t="s">
        <v>551</v>
      </c>
      <c r="M96" s="47"/>
      <c r="N96" s="30"/>
    </row>
    <row r="97" spans="1:14" ht="31.5" hidden="1" customHeight="1" x14ac:dyDescent="0.25">
      <c r="A97" s="30"/>
      <c r="B97" s="56" t="s">
        <v>573</v>
      </c>
      <c r="C97" s="56"/>
      <c r="D97" s="56">
        <f>COUNTIF(D63:D96, "YES")</f>
        <v>32</v>
      </c>
      <c r="E97" s="56"/>
      <c r="F97" s="56">
        <f>COUNTIF(F63:F96, "YES")</f>
        <v>18</v>
      </c>
      <c r="G97" s="56"/>
      <c r="H97" s="56">
        <f>COUNTIF(H63:H96, "YES")</f>
        <v>17</v>
      </c>
      <c r="I97" s="56"/>
      <c r="J97" s="56">
        <f>COUNTIF(J63:J96, "YES")</f>
        <v>7</v>
      </c>
      <c r="K97" s="56"/>
      <c r="L97" s="56">
        <f>COUNTIF(L63:L96, "YES")</f>
        <v>5</v>
      </c>
      <c r="M97" s="47"/>
    </row>
    <row r="98" spans="1:14" ht="12.75" hidden="1" customHeight="1" x14ac:dyDescent="0.25">
      <c r="A98" s="47"/>
      <c r="M98" s="47"/>
    </row>
    <row r="99" spans="1:14" ht="12.75" hidden="1" customHeight="1" x14ac:dyDescent="0.2"/>
    <row r="112" spans="1:14" ht="31.5" customHeight="1" x14ac:dyDescent="0.2">
      <c r="N112" s="57"/>
    </row>
    <row r="113" spans="14:14" ht="31.5" customHeight="1" x14ac:dyDescent="0.2">
      <c r="N113" s="57"/>
    </row>
    <row r="114" spans="14:14" ht="39" customHeight="1" x14ac:dyDescent="0.2">
      <c r="N114" s="57"/>
    </row>
    <row r="115" spans="14:14" ht="31.5" customHeight="1" x14ac:dyDescent="0.2">
      <c r="N115" s="57"/>
    </row>
    <row r="116" spans="14:14" ht="31.5" customHeight="1" x14ac:dyDescent="0.2">
      <c r="N116" s="57"/>
    </row>
    <row r="121" spans="14:14" ht="31.5" customHeight="1" x14ac:dyDescent="0.2">
      <c r="N121" s="58"/>
    </row>
    <row r="122" spans="14:14" ht="31.5" customHeight="1" x14ac:dyDescent="0.2">
      <c r="N122" s="57"/>
    </row>
    <row r="123" spans="14:14" ht="31.5" customHeight="1" x14ac:dyDescent="0.2">
      <c r="N123" s="57"/>
    </row>
    <row r="124" spans="14:14" ht="31.5" customHeight="1" x14ac:dyDescent="0.2">
      <c r="N124" s="57"/>
    </row>
    <row r="125" spans="14:14" ht="39" customHeight="1" x14ac:dyDescent="0.2">
      <c r="N125" s="57"/>
    </row>
    <row r="126" spans="14:14" ht="31.5" customHeight="1" x14ac:dyDescent="0.2">
      <c r="N126" s="57"/>
    </row>
    <row r="129" spans="14:14" ht="40.5" customHeight="1" x14ac:dyDescent="0.2"/>
    <row r="130" spans="14:14" ht="40.5" customHeight="1" x14ac:dyDescent="0.2"/>
    <row r="134" spans="14:14" ht="31.5" customHeight="1" x14ac:dyDescent="0.2">
      <c r="N134" s="58"/>
    </row>
    <row r="135" spans="14:14" ht="31.5" customHeight="1" x14ac:dyDescent="0.2">
      <c r="N135" s="57"/>
    </row>
    <row r="136" spans="14:14" ht="31.5" customHeight="1" x14ac:dyDescent="0.2">
      <c r="N136" s="57"/>
    </row>
    <row r="137" spans="14:14" ht="31.5" customHeight="1" x14ac:dyDescent="0.2">
      <c r="N137" s="57"/>
    </row>
    <row r="138" spans="14:14" ht="39" customHeight="1" x14ac:dyDescent="0.2">
      <c r="N138" s="57"/>
    </row>
    <row r="139" spans="14:14" ht="31.5" customHeight="1" x14ac:dyDescent="0.2">
      <c r="N139" s="57"/>
    </row>
    <row r="142" spans="14:14" ht="40.5" customHeight="1" x14ac:dyDescent="0.2"/>
    <row r="143" spans="14:14" ht="40.5" customHeight="1" x14ac:dyDescent="0.2"/>
    <row r="146" spans="14:14" ht="31.5" customHeight="1" x14ac:dyDescent="0.2">
      <c r="N146" s="58"/>
    </row>
    <row r="147" spans="14:14" ht="31.5" customHeight="1" x14ac:dyDescent="0.2">
      <c r="N147" s="57"/>
    </row>
    <row r="148" spans="14:14" ht="31.5" customHeight="1" x14ac:dyDescent="0.2">
      <c r="N148" s="57"/>
    </row>
    <row r="149" spans="14:14" ht="31.5" customHeight="1" x14ac:dyDescent="0.2">
      <c r="N149" s="57"/>
    </row>
    <row r="153" spans="14:14" ht="31.5" customHeight="1" x14ac:dyDescent="0.2">
      <c r="N153" s="58"/>
    </row>
    <row r="154" spans="14:14" ht="31.5" customHeight="1" x14ac:dyDescent="0.2">
      <c r="N154" s="59"/>
    </row>
    <row r="155" spans="14:14" ht="31.5" customHeight="1" x14ac:dyDescent="0.2">
      <c r="N155" s="59"/>
    </row>
    <row r="156" spans="14:14" ht="31.5" customHeight="1" x14ac:dyDescent="0.2">
      <c r="N156" s="59"/>
    </row>
    <row r="157" spans="14:14" ht="31.5" customHeight="1" x14ac:dyDescent="0.2">
      <c r="N157" s="59"/>
    </row>
    <row r="158" spans="14:14" ht="31.5" customHeight="1" x14ac:dyDescent="0.2">
      <c r="N158" s="59"/>
    </row>
    <row r="159" spans="14:14" ht="31.5" customHeight="1" x14ac:dyDescent="0.2">
      <c r="N159" s="59"/>
    </row>
    <row r="163" spans="14:14" ht="31.5" customHeight="1" x14ac:dyDescent="0.2">
      <c r="N163" s="58"/>
    </row>
    <row r="164" spans="14:14" ht="31.5" customHeight="1" x14ac:dyDescent="0.2">
      <c r="N164" s="59"/>
    </row>
    <row r="165" spans="14:14" ht="31.5" customHeight="1" x14ac:dyDescent="0.2">
      <c r="N165" s="59"/>
    </row>
    <row r="166" spans="14:14" ht="31.5" customHeight="1" x14ac:dyDescent="0.2">
      <c r="N166" s="59"/>
    </row>
    <row r="167" spans="14:14" ht="31.5" customHeight="1" x14ac:dyDescent="0.2">
      <c r="N167" s="59"/>
    </row>
    <row r="168" spans="14:14" ht="31.5" customHeight="1" x14ac:dyDescent="0.2">
      <c r="N168" s="59"/>
    </row>
    <row r="169" spans="14:14" ht="31.5" customHeight="1" x14ac:dyDescent="0.2">
      <c r="N169" s="59"/>
    </row>
  </sheetData>
  <mergeCells count="15">
    <mergeCell ref="A40:A44"/>
    <mergeCell ref="F7:L7"/>
    <mergeCell ref="D7:D9"/>
    <mergeCell ref="A11:A13"/>
    <mergeCell ref="A14:A24"/>
    <mergeCell ref="A25:A29"/>
    <mergeCell ref="A30:A32"/>
    <mergeCell ref="A33:A39"/>
    <mergeCell ref="A92:A96"/>
    <mergeCell ref="B60:L60"/>
    <mergeCell ref="A63:A65"/>
    <mergeCell ref="A66:A76"/>
    <mergeCell ref="A77:A81"/>
    <mergeCell ref="A82:A84"/>
    <mergeCell ref="A85:A91"/>
  </mergeCells>
  <conditionalFormatting sqref="D11:L44">
    <cfRule type="containsText" dxfId="75" priority="1" operator="containsText" text="O">
      <formula>NOT(ISERROR(SEARCH("O",D11)))</formula>
    </cfRule>
    <cfRule type="containsText" dxfId="74" priority="2" operator="containsText" text="P">
      <formula>NOT(ISERROR(SEARCH("P",D11)))</formula>
    </cfRule>
  </conditionalFormatting>
  <pageMargins left="0.7" right="0.7" top="0.75" bottom="0.75" header="0.3" footer="0.3"/>
  <headerFooter>
    <oddHeader>&amp;R&amp;"Calibri"&amp;10&amp;K000000Internal Use&amp;1#</oddHeader>
  </headerFooter>
  <ignoredErrors>
    <ignoredError sqref="C14 C25 C30 C33 C40" formula="1"/>
  </ignoredErrors>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DFDC6-4474-4A1A-BBCC-C186E8B88540}">
  <dimension ref="A1:G26"/>
  <sheetViews>
    <sheetView zoomScale="85" zoomScaleNormal="85" workbookViewId="0">
      <selection activeCell="C22" sqref="C22"/>
    </sheetView>
  </sheetViews>
  <sheetFormatPr defaultRowHeight="12.75" x14ac:dyDescent="0.2"/>
  <cols>
    <col min="1" max="1" width="61.140625" style="2" customWidth="1"/>
    <col min="2" max="2" width="36.140625" style="2" customWidth="1"/>
    <col min="3" max="3" width="34.42578125" style="2" customWidth="1"/>
    <col min="4" max="4" width="22.42578125" style="2" customWidth="1"/>
    <col min="5" max="5" width="30.42578125" style="2" customWidth="1"/>
    <col min="6" max="6" width="32.140625" style="2" customWidth="1"/>
    <col min="7" max="7" width="32.85546875" style="2" customWidth="1"/>
    <col min="8" max="8" width="23" style="2" customWidth="1"/>
    <col min="9" max="16384" width="9.140625" style="2"/>
  </cols>
  <sheetData>
    <row r="1" spans="1:7" ht="15.75" x14ac:dyDescent="0.25">
      <c r="A1" s="60" t="s">
        <v>585</v>
      </c>
    </row>
    <row r="2" spans="1:7" ht="15.75" x14ac:dyDescent="0.25">
      <c r="A2" s="60"/>
    </row>
    <row r="4" spans="1:7" ht="51" x14ac:dyDescent="0.2">
      <c r="B4" s="67" t="s">
        <v>899</v>
      </c>
      <c r="C4" s="67" t="s">
        <v>900</v>
      </c>
    </row>
    <row r="5" spans="1:7" ht="18" x14ac:dyDescent="0.2">
      <c r="A5" s="71" t="s">
        <v>577</v>
      </c>
      <c r="B5" s="61">
        <f>C16/B16</f>
        <v>0.90551181102362199</v>
      </c>
      <c r="C5" s="61">
        <f>C16/1177</f>
        <v>0.39082412914188613</v>
      </c>
    </row>
    <row r="7" spans="1:7" ht="45" x14ac:dyDescent="0.2">
      <c r="A7" s="214" t="s">
        <v>901</v>
      </c>
      <c r="B7" s="215">
        <f>B16/1177</f>
        <v>0.43160577740016992</v>
      </c>
      <c r="C7" s="68"/>
    </row>
    <row r="8" spans="1:7" ht="18" x14ac:dyDescent="0.2">
      <c r="A8" s="72" t="s">
        <v>576</v>
      </c>
      <c r="B8" s="68"/>
      <c r="C8" s="69"/>
    </row>
    <row r="9" spans="1:7" ht="38.25" x14ac:dyDescent="0.2">
      <c r="A9" s="64" t="s">
        <v>578</v>
      </c>
      <c r="B9" s="65" t="s">
        <v>579</v>
      </c>
      <c r="C9" s="65" t="s">
        <v>580</v>
      </c>
      <c r="D9" s="66"/>
      <c r="E9" s="73" t="s">
        <v>578</v>
      </c>
      <c r="F9" s="74" t="s">
        <v>581</v>
      </c>
      <c r="G9" s="74" t="s">
        <v>582</v>
      </c>
    </row>
    <row r="10" spans="1:7" x14ac:dyDescent="0.2">
      <c r="A10" s="3" t="s">
        <v>36</v>
      </c>
      <c r="B10" s="62">
        <v>79</v>
      </c>
      <c r="C10" s="2">
        <v>78.64</v>
      </c>
      <c r="D10" s="62"/>
      <c r="E10" s="75" t="s">
        <v>36</v>
      </c>
      <c r="F10" s="213">
        <v>84.559899999999999</v>
      </c>
      <c r="G10" s="75">
        <v>84.56</v>
      </c>
    </row>
    <row r="11" spans="1:7" x14ac:dyDescent="0.2">
      <c r="A11" s="3" t="s">
        <v>574</v>
      </c>
      <c r="B11" s="62">
        <v>263</v>
      </c>
      <c r="C11" s="2">
        <v>246.24</v>
      </c>
      <c r="D11" s="62"/>
      <c r="E11" s="75" t="s">
        <v>574</v>
      </c>
      <c r="F11" s="213">
        <v>282.88409999999999</v>
      </c>
      <c r="G11" s="75">
        <v>264.77</v>
      </c>
    </row>
    <row r="12" spans="1:7" x14ac:dyDescent="0.2">
      <c r="A12" s="3" t="s">
        <v>209</v>
      </c>
      <c r="B12" s="62">
        <v>28</v>
      </c>
      <c r="C12" s="2">
        <v>23.96</v>
      </c>
      <c r="D12" s="62"/>
      <c r="E12" s="75" t="s">
        <v>209</v>
      </c>
      <c r="F12" s="73">
        <v>30.08</v>
      </c>
      <c r="G12" s="75">
        <v>25.76</v>
      </c>
    </row>
    <row r="13" spans="1:7" x14ac:dyDescent="0.2">
      <c r="A13" s="3" t="s">
        <v>295</v>
      </c>
      <c r="B13" s="62">
        <v>8</v>
      </c>
      <c r="C13" s="2">
        <v>4.95</v>
      </c>
      <c r="D13" s="62"/>
      <c r="E13" s="75" t="s">
        <v>295</v>
      </c>
      <c r="F13" s="73">
        <v>8.9</v>
      </c>
      <c r="G13" s="75">
        <v>5.32</v>
      </c>
    </row>
    <row r="14" spans="1:7" x14ac:dyDescent="0.2">
      <c r="A14" s="3" t="s">
        <v>364</v>
      </c>
      <c r="B14" s="62">
        <v>87</v>
      </c>
      <c r="C14" s="2">
        <v>86.14</v>
      </c>
      <c r="D14" s="62"/>
      <c r="E14" s="75" t="s">
        <v>364</v>
      </c>
      <c r="F14" s="73">
        <v>93.88</v>
      </c>
      <c r="G14" s="75">
        <v>92.62</v>
      </c>
    </row>
    <row r="15" spans="1:7" x14ac:dyDescent="0.2">
      <c r="A15" s="3" t="s">
        <v>427</v>
      </c>
      <c r="B15" s="62">
        <v>43</v>
      </c>
      <c r="C15" s="2">
        <v>19.920000000000002</v>
      </c>
      <c r="D15" s="62"/>
      <c r="E15" s="75" t="s">
        <v>427</v>
      </c>
      <c r="F15" s="73">
        <v>46.2</v>
      </c>
      <c r="G15" s="75">
        <v>21.42</v>
      </c>
    </row>
    <row r="16" spans="1:7" x14ac:dyDescent="0.2">
      <c r="A16" s="3" t="s">
        <v>575</v>
      </c>
      <c r="B16" s="62">
        <v>508</v>
      </c>
      <c r="C16" s="2">
        <v>460</v>
      </c>
      <c r="D16" s="62"/>
      <c r="E16" s="75" t="s">
        <v>575</v>
      </c>
      <c r="F16" s="213">
        <v>546.50399999999991</v>
      </c>
      <c r="G16" s="75">
        <v>494.45</v>
      </c>
    </row>
    <row r="18" spans="1:7" x14ac:dyDescent="0.2">
      <c r="A18" s="62"/>
      <c r="B18" s="62"/>
    </row>
    <row r="19" spans="1:7" x14ac:dyDescent="0.2">
      <c r="A19" s="2" t="s">
        <v>583</v>
      </c>
      <c r="B19" s="62"/>
    </row>
    <row r="20" spans="1:7" x14ac:dyDescent="0.2">
      <c r="A20" s="2" t="s">
        <v>584</v>
      </c>
      <c r="B20" s="70"/>
    </row>
    <row r="21" spans="1:7" ht="39.75" customHeight="1" x14ac:dyDescent="0.2">
      <c r="A21" s="62"/>
      <c r="B21" s="62"/>
    </row>
    <row r="22" spans="1:7" ht="49.5" customHeight="1" x14ac:dyDescent="0.2"/>
    <row r="26" spans="1:7" x14ac:dyDescent="0.2">
      <c r="G26" s="6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580D8-A60A-4D8C-BB77-E313F6D43A44}">
  <dimension ref="A1:R839"/>
  <sheetViews>
    <sheetView topLeftCell="A77" zoomScale="70" zoomScaleNormal="70" workbookViewId="0">
      <pane xSplit="2" topLeftCell="C1" activePane="topRight" state="frozen"/>
      <selection activeCell="C1" sqref="C1"/>
      <selection pane="topRight" activeCell="F148" sqref="F148:F155"/>
    </sheetView>
  </sheetViews>
  <sheetFormatPr defaultRowHeight="12.75" x14ac:dyDescent="0.2"/>
  <cols>
    <col min="1" max="1" width="21" style="2" hidden="1" customWidth="1"/>
    <col min="2" max="2" width="43.42578125" style="2" bestFit="1" customWidth="1"/>
    <col min="3" max="4" width="21" style="2" customWidth="1"/>
    <col min="5" max="5" width="28" style="2" customWidth="1"/>
    <col min="6" max="6" width="22.7109375" style="2" customWidth="1"/>
    <col min="7" max="7" width="36.85546875" style="2" customWidth="1"/>
    <col min="8" max="9" width="28.5703125" style="2" customWidth="1"/>
    <col min="10" max="11" width="20.28515625" style="2" customWidth="1"/>
    <col min="12" max="12" width="25" style="2" customWidth="1"/>
    <col min="13" max="14" width="25.28515625" style="2" customWidth="1"/>
    <col min="15" max="15" width="22.7109375" style="2" customWidth="1"/>
    <col min="16" max="16" width="47.42578125" style="2" customWidth="1"/>
    <col min="17" max="17" width="30.42578125" style="2" customWidth="1"/>
    <col min="18" max="18" width="19.5703125" style="2" customWidth="1"/>
    <col min="19" max="16384" width="9.140625" style="2"/>
  </cols>
  <sheetData>
    <row r="1" spans="1:18" x14ac:dyDescent="0.2">
      <c r="B1" s="3" t="s">
        <v>1</v>
      </c>
      <c r="E1" s="2" t="s">
        <v>583</v>
      </c>
    </row>
    <row r="2" spans="1:18" x14ac:dyDescent="0.2">
      <c r="B2" s="2" t="s">
        <v>2</v>
      </c>
      <c r="C2" s="2" t="s">
        <v>3</v>
      </c>
      <c r="E2" s="2" t="s">
        <v>584</v>
      </c>
    </row>
    <row r="3" spans="1:18" x14ac:dyDescent="0.2">
      <c r="B3" s="2" t="s">
        <v>4</v>
      </c>
      <c r="C3" s="2" t="s">
        <v>5</v>
      </c>
    </row>
    <row r="4" spans="1:18" x14ac:dyDescent="0.2">
      <c r="B4" s="2" t="s">
        <v>6</v>
      </c>
      <c r="C4" s="2" t="s">
        <v>7</v>
      </c>
      <c r="Q4" s="2" t="s">
        <v>8</v>
      </c>
    </row>
    <row r="5" spans="1:18" x14ac:dyDescent="0.2">
      <c r="B5" s="2" t="s">
        <v>9</v>
      </c>
      <c r="C5" s="2" t="s">
        <v>10</v>
      </c>
      <c r="G5" s="75" t="s">
        <v>586</v>
      </c>
      <c r="J5" s="2" t="s">
        <v>11</v>
      </c>
      <c r="Q5" s="2" t="s">
        <v>12</v>
      </c>
    </row>
    <row r="6" spans="1:18" ht="11.25" customHeight="1" x14ac:dyDescent="0.2">
      <c r="Q6" s="2" t="s">
        <v>13</v>
      </c>
    </row>
    <row r="7" spans="1:18" s="8" customFormat="1" ht="36" customHeight="1" x14ac:dyDescent="0.2">
      <c r="A7" s="4" t="s">
        <v>14</v>
      </c>
      <c r="B7" s="5" t="s">
        <v>15</v>
      </c>
      <c r="C7" s="5" t="s">
        <v>16</v>
      </c>
      <c r="D7" s="5" t="s">
        <v>17</v>
      </c>
      <c r="E7" s="5" t="s">
        <v>18</v>
      </c>
      <c r="F7" s="6" t="s">
        <v>19</v>
      </c>
      <c r="G7" s="7" t="s">
        <v>20</v>
      </c>
      <c r="H7" s="7" t="s">
        <v>21</v>
      </c>
      <c r="I7" s="7" t="s">
        <v>22</v>
      </c>
      <c r="J7" s="7" t="s">
        <v>23</v>
      </c>
      <c r="K7" s="7" t="s">
        <v>24</v>
      </c>
      <c r="L7" s="7" t="s">
        <v>25</v>
      </c>
      <c r="M7" s="7" t="s">
        <v>26</v>
      </c>
      <c r="N7" s="7" t="s">
        <v>27</v>
      </c>
      <c r="O7" s="7" t="s">
        <v>28</v>
      </c>
      <c r="P7" s="7" t="s">
        <v>29</v>
      </c>
      <c r="Q7" s="7" t="s">
        <v>30</v>
      </c>
      <c r="R7" s="7" t="s">
        <v>31</v>
      </c>
    </row>
    <row r="8" spans="1:18" s="8" customFormat="1" ht="19.7" customHeight="1" x14ac:dyDescent="0.2">
      <c r="A8" s="9" t="s">
        <v>32</v>
      </c>
      <c r="B8" s="10" t="s">
        <v>33</v>
      </c>
      <c r="C8" s="10" t="s">
        <v>34</v>
      </c>
      <c r="D8" s="10" t="s">
        <v>35</v>
      </c>
      <c r="E8" s="10" t="s">
        <v>36</v>
      </c>
      <c r="F8" s="11">
        <v>69.790200000000098</v>
      </c>
      <c r="G8" s="12" t="s">
        <v>37</v>
      </c>
      <c r="H8" s="13" t="s">
        <v>38</v>
      </c>
      <c r="I8" s="13" t="s">
        <v>39</v>
      </c>
      <c r="J8" s="14" t="s">
        <v>40</v>
      </c>
      <c r="K8" s="14" t="s">
        <v>40</v>
      </c>
      <c r="L8" s="15" t="s">
        <v>41</v>
      </c>
      <c r="M8" s="14" t="s">
        <v>42</v>
      </c>
      <c r="N8" s="14" t="s">
        <v>39</v>
      </c>
      <c r="O8" s="14" t="s">
        <v>40</v>
      </c>
      <c r="P8" s="15" t="s">
        <v>43</v>
      </c>
      <c r="Q8" s="14" t="s">
        <v>40</v>
      </c>
      <c r="R8" s="14" t="s">
        <v>40</v>
      </c>
    </row>
    <row r="9" spans="1:18" s="8" customFormat="1" ht="19.7" customHeight="1" x14ac:dyDescent="0.2">
      <c r="A9" s="9" t="s">
        <v>44</v>
      </c>
      <c r="B9" s="16" t="s">
        <v>45</v>
      </c>
      <c r="C9" s="17" t="s">
        <v>34</v>
      </c>
      <c r="D9" s="17" t="s">
        <v>46</v>
      </c>
      <c r="E9" s="17" t="s">
        <v>36</v>
      </c>
      <c r="F9" s="18">
        <v>48.227699999999999</v>
      </c>
      <c r="G9" s="19" t="s">
        <v>47</v>
      </c>
      <c r="H9" s="20" t="s">
        <v>48</v>
      </c>
      <c r="I9" s="9" t="s">
        <v>49</v>
      </c>
      <c r="J9" s="9" t="s">
        <v>40</v>
      </c>
      <c r="K9" s="9" t="s">
        <v>40</v>
      </c>
      <c r="L9" s="9" t="s">
        <v>50</v>
      </c>
      <c r="M9" s="9" t="s">
        <v>50</v>
      </c>
      <c r="N9" s="9" t="s">
        <v>50</v>
      </c>
      <c r="O9" s="9" t="s">
        <v>50</v>
      </c>
      <c r="P9" s="20" t="s">
        <v>51</v>
      </c>
      <c r="Q9" s="14" t="s">
        <v>40</v>
      </c>
      <c r="R9" s="9" t="s">
        <v>40</v>
      </c>
    </row>
    <row r="10" spans="1:18" s="8" customFormat="1" ht="19.7" customHeight="1" x14ac:dyDescent="0.2">
      <c r="A10" s="9" t="s">
        <v>52</v>
      </c>
      <c r="B10" s="17" t="s">
        <v>53</v>
      </c>
      <c r="C10" s="17" t="s">
        <v>34</v>
      </c>
      <c r="D10" s="17" t="s">
        <v>54</v>
      </c>
      <c r="E10" s="17" t="s">
        <v>36</v>
      </c>
      <c r="F10" s="18">
        <v>14.3782</v>
      </c>
      <c r="G10" s="19" t="s">
        <v>55</v>
      </c>
      <c r="H10" s="9" t="s">
        <v>48</v>
      </c>
      <c r="I10" s="9" t="s">
        <v>56</v>
      </c>
      <c r="J10" s="9" t="s">
        <v>57</v>
      </c>
      <c r="K10" s="9" t="s">
        <v>57</v>
      </c>
      <c r="L10" s="20" t="s">
        <v>58</v>
      </c>
      <c r="M10" s="9" t="s">
        <v>59</v>
      </c>
      <c r="N10" s="9" t="s">
        <v>59</v>
      </c>
      <c r="O10" s="9" t="s">
        <v>57</v>
      </c>
      <c r="P10" s="9" t="s">
        <v>59</v>
      </c>
      <c r="Q10" s="14" t="s">
        <v>50</v>
      </c>
      <c r="R10" s="9" t="s">
        <v>57</v>
      </c>
    </row>
    <row r="11" spans="1:18" s="8" customFormat="1" ht="19.7" customHeight="1" x14ac:dyDescent="0.2">
      <c r="A11" s="9" t="s">
        <v>60</v>
      </c>
      <c r="B11" s="17" t="s">
        <v>61</v>
      </c>
      <c r="C11" s="17" t="s">
        <v>34</v>
      </c>
      <c r="D11" s="17" t="s">
        <v>62</v>
      </c>
      <c r="E11" s="17" t="s">
        <v>36</v>
      </c>
      <c r="F11" s="18">
        <v>10.3764</v>
      </c>
      <c r="G11" s="19" t="s">
        <v>63</v>
      </c>
      <c r="H11" s="20" t="s">
        <v>48</v>
      </c>
      <c r="I11" s="9" t="s">
        <v>56</v>
      </c>
      <c r="J11" s="9" t="s">
        <v>57</v>
      </c>
      <c r="K11" s="9" t="s">
        <v>57</v>
      </c>
      <c r="L11" s="20" t="s">
        <v>64</v>
      </c>
      <c r="M11" s="9" t="s">
        <v>59</v>
      </c>
      <c r="N11" s="9" t="s">
        <v>59</v>
      </c>
      <c r="O11" s="9" t="s">
        <v>57</v>
      </c>
      <c r="P11" s="9" t="s">
        <v>59</v>
      </c>
      <c r="Q11" s="14" t="s">
        <v>50</v>
      </c>
      <c r="R11" s="9" t="s">
        <v>57</v>
      </c>
    </row>
    <row r="12" spans="1:18" s="8" customFormat="1" ht="19.7" customHeight="1" x14ac:dyDescent="0.2">
      <c r="A12" s="9" t="s">
        <v>65</v>
      </c>
      <c r="B12" s="16" t="s">
        <v>66</v>
      </c>
      <c r="C12" s="17" t="s">
        <v>34</v>
      </c>
      <c r="D12" s="17" t="s">
        <v>54</v>
      </c>
      <c r="E12" s="17" t="s">
        <v>36</v>
      </c>
      <c r="F12" s="18">
        <v>8.8338999999999999</v>
      </c>
      <c r="G12" s="19" t="s">
        <v>67</v>
      </c>
      <c r="H12" s="20" t="s">
        <v>48</v>
      </c>
      <c r="I12" s="9" t="s">
        <v>56</v>
      </c>
      <c r="J12" s="9" t="s">
        <v>57</v>
      </c>
      <c r="K12" s="9" t="s">
        <v>57</v>
      </c>
      <c r="L12" s="9" t="s">
        <v>50</v>
      </c>
      <c r="M12" s="9" t="s">
        <v>50</v>
      </c>
      <c r="N12" s="9" t="s">
        <v>50</v>
      </c>
      <c r="O12" s="9" t="s">
        <v>50</v>
      </c>
      <c r="P12" s="9" t="s">
        <v>59</v>
      </c>
      <c r="Q12" s="14" t="s">
        <v>50</v>
      </c>
      <c r="R12" s="9" t="s">
        <v>57</v>
      </c>
    </row>
    <row r="13" spans="1:18" s="8" customFormat="1" ht="19.7" customHeight="1" x14ac:dyDescent="0.2">
      <c r="A13" s="9" t="s">
        <v>68</v>
      </c>
      <c r="B13" s="17" t="s">
        <v>69</v>
      </c>
      <c r="C13" s="17" t="s">
        <v>34</v>
      </c>
      <c r="D13" s="17" t="s">
        <v>70</v>
      </c>
      <c r="E13" s="17" t="s">
        <v>36</v>
      </c>
      <c r="F13" s="18">
        <v>8.6174999999999997</v>
      </c>
      <c r="G13" s="19" t="s">
        <v>71</v>
      </c>
      <c r="H13" s="9" t="s">
        <v>48</v>
      </c>
      <c r="I13" s="9" t="s">
        <v>56</v>
      </c>
      <c r="J13" s="9" t="s">
        <v>57</v>
      </c>
      <c r="K13" s="9" t="s">
        <v>57</v>
      </c>
      <c r="L13" s="20" t="s">
        <v>72</v>
      </c>
      <c r="M13" s="9" t="s">
        <v>59</v>
      </c>
      <c r="N13" s="9" t="s">
        <v>59</v>
      </c>
      <c r="O13" s="9" t="s">
        <v>57</v>
      </c>
      <c r="P13" s="20" t="s">
        <v>73</v>
      </c>
      <c r="Q13" s="14" t="s">
        <v>40</v>
      </c>
      <c r="R13" s="21" t="s">
        <v>74</v>
      </c>
    </row>
    <row r="14" spans="1:18" s="8" customFormat="1" ht="19.7" customHeight="1" x14ac:dyDescent="0.2">
      <c r="A14" s="9" t="s">
        <v>75</v>
      </c>
      <c r="B14" s="17" t="s">
        <v>76</v>
      </c>
      <c r="C14" s="17" t="s">
        <v>34</v>
      </c>
      <c r="D14" s="17" t="s">
        <v>77</v>
      </c>
      <c r="E14" s="17" t="s">
        <v>36</v>
      </c>
      <c r="F14" s="18">
        <v>6.1521999999999997</v>
      </c>
      <c r="G14" s="19" t="s">
        <v>78</v>
      </c>
      <c r="H14" s="20" t="s">
        <v>48</v>
      </c>
      <c r="I14" s="9" t="s">
        <v>79</v>
      </c>
      <c r="J14" s="9" t="s">
        <v>40</v>
      </c>
      <c r="K14" s="9" t="s">
        <v>57</v>
      </c>
      <c r="L14" s="20" t="s">
        <v>64</v>
      </c>
      <c r="M14" s="9" t="s">
        <v>59</v>
      </c>
      <c r="N14" s="9" t="s">
        <v>59</v>
      </c>
      <c r="O14" s="9" t="s">
        <v>40</v>
      </c>
      <c r="P14" s="20" t="s">
        <v>73</v>
      </c>
      <c r="Q14" s="14" t="s">
        <v>40</v>
      </c>
      <c r="R14" s="9" t="s">
        <v>40</v>
      </c>
    </row>
    <row r="15" spans="1:18" s="8" customFormat="1" ht="19.7" customHeight="1" x14ac:dyDescent="0.2">
      <c r="A15" s="9" t="s">
        <v>80</v>
      </c>
      <c r="B15" s="16" t="s">
        <v>81</v>
      </c>
      <c r="C15" s="17" t="s">
        <v>34</v>
      </c>
      <c r="D15" s="17" t="s">
        <v>82</v>
      </c>
      <c r="E15" s="17" t="s">
        <v>36</v>
      </c>
      <c r="F15" s="18">
        <v>5.4527999999999999</v>
      </c>
      <c r="G15" s="19" t="s">
        <v>83</v>
      </c>
      <c r="H15" s="20" t="s">
        <v>84</v>
      </c>
      <c r="I15" s="9" t="s">
        <v>56</v>
      </c>
      <c r="J15" s="9" t="s">
        <v>57</v>
      </c>
      <c r="K15" s="9" t="s">
        <v>57</v>
      </c>
      <c r="L15" s="20" t="s">
        <v>64</v>
      </c>
      <c r="M15" s="9" t="s">
        <v>59</v>
      </c>
      <c r="N15" s="9" t="s">
        <v>59</v>
      </c>
      <c r="O15" s="9" t="s">
        <v>57</v>
      </c>
      <c r="P15" s="20" t="s">
        <v>85</v>
      </c>
      <c r="Q15" s="14" t="s">
        <v>57</v>
      </c>
      <c r="R15" s="9" t="s">
        <v>57</v>
      </c>
    </row>
    <row r="16" spans="1:18" s="8" customFormat="1" ht="30" customHeight="1" x14ac:dyDescent="0.2">
      <c r="A16" s="9" t="s">
        <v>86</v>
      </c>
      <c r="B16" s="16" t="s">
        <v>87</v>
      </c>
      <c r="C16" s="17" t="s">
        <v>34</v>
      </c>
      <c r="D16" s="17" t="s">
        <v>88</v>
      </c>
      <c r="E16" s="17" t="s">
        <v>36</v>
      </c>
      <c r="F16" s="18">
        <v>1.6987000000000001</v>
      </c>
      <c r="G16" s="19" t="s">
        <v>89</v>
      </c>
      <c r="H16" s="9" t="s">
        <v>48</v>
      </c>
      <c r="I16" s="9" t="s">
        <v>79</v>
      </c>
      <c r="J16" s="9" t="s">
        <v>90</v>
      </c>
      <c r="K16" s="9" t="s">
        <v>90</v>
      </c>
      <c r="L16" s="9" t="s">
        <v>50</v>
      </c>
      <c r="M16" s="9" t="s">
        <v>50</v>
      </c>
      <c r="N16" s="9" t="s">
        <v>50</v>
      </c>
      <c r="O16" s="9" t="s">
        <v>50</v>
      </c>
      <c r="P16" s="20" t="s">
        <v>91</v>
      </c>
      <c r="Q16" s="9" t="s">
        <v>57</v>
      </c>
      <c r="R16" s="10" t="s">
        <v>57</v>
      </c>
    </row>
    <row r="17" spans="1:18" s="8" customFormat="1" ht="19.7" customHeight="1" x14ac:dyDescent="0.2">
      <c r="A17" s="9" t="s">
        <v>92</v>
      </c>
      <c r="B17" s="17" t="s">
        <v>93</v>
      </c>
      <c r="C17" s="17" t="s">
        <v>34</v>
      </c>
      <c r="D17" s="17" t="s">
        <v>94</v>
      </c>
      <c r="E17" s="17" t="s">
        <v>36</v>
      </c>
      <c r="F17" s="18">
        <v>1.6483000000000001</v>
      </c>
      <c r="G17" s="20" t="s">
        <v>95</v>
      </c>
      <c r="H17" s="20" t="s">
        <v>48</v>
      </c>
      <c r="I17" s="9" t="s">
        <v>79</v>
      </c>
      <c r="J17" s="9" t="s">
        <v>57</v>
      </c>
      <c r="K17" s="9" t="s">
        <v>57</v>
      </c>
      <c r="L17" s="20" t="s">
        <v>96</v>
      </c>
      <c r="M17" s="9" t="s">
        <v>59</v>
      </c>
      <c r="N17" s="9" t="s">
        <v>59</v>
      </c>
      <c r="O17" s="9" t="s">
        <v>57</v>
      </c>
      <c r="P17" s="9" t="s">
        <v>59</v>
      </c>
      <c r="Q17" s="9" t="s">
        <v>50</v>
      </c>
      <c r="R17" s="9" t="s">
        <v>57</v>
      </c>
    </row>
    <row r="18" spans="1:18" s="8" customFormat="1" ht="19.7" customHeight="1" x14ac:dyDescent="0.2">
      <c r="A18" s="9" t="s">
        <v>97</v>
      </c>
      <c r="B18" s="17" t="s">
        <v>98</v>
      </c>
      <c r="C18" s="17" t="s">
        <v>34</v>
      </c>
      <c r="D18" s="17" t="s">
        <v>99</v>
      </c>
      <c r="E18" s="17" t="s">
        <v>36</v>
      </c>
      <c r="F18" s="18">
        <v>1.5612999999999999</v>
      </c>
      <c r="G18" s="20" t="s">
        <v>100</v>
      </c>
      <c r="H18" s="20" t="s">
        <v>84</v>
      </c>
      <c r="I18" s="9" t="s">
        <v>56</v>
      </c>
      <c r="J18" s="9" t="s">
        <v>57</v>
      </c>
      <c r="K18" s="9" t="s">
        <v>57</v>
      </c>
      <c r="L18" s="9" t="s">
        <v>50</v>
      </c>
      <c r="M18" s="9" t="s">
        <v>50</v>
      </c>
      <c r="N18" s="9" t="s">
        <v>50</v>
      </c>
      <c r="O18" s="9" t="s">
        <v>50</v>
      </c>
      <c r="P18" s="20" t="s">
        <v>101</v>
      </c>
      <c r="Q18" s="9" t="s">
        <v>57</v>
      </c>
      <c r="R18" s="9" t="s">
        <v>57</v>
      </c>
    </row>
    <row r="19" spans="1:18" s="8" customFormat="1" ht="19.7" customHeight="1" x14ac:dyDescent="0.2">
      <c r="A19" s="9" t="s">
        <v>102</v>
      </c>
      <c r="B19" s="16" t="s">
        <v>103</v>
      </c>
      <c r="C19" s="17" t="s">
        <v>34</v>
      </c>
      <c r="D19" s="17" t="s">
        <v>104</v>
      </c>
      <c r="E19" s="17" t="s">
        <v>36</v>
      </c>
      <c r="F19" s="18">
        <v>1.0999000000000001</v>
      </c>
      <c r="G19" s="20" t="s">
        <v>105</v>
      </c>
      <c r="H19" s="20" t="s">
        <v>106</v>
      </c>
      <c r="I19" s="9" t="s">
        <v>56</v>
      </c>
      <c r="J19" s="9" t="s">
        <v>57</v>
      </c>
      <c r="K19" s="9" t="s">
        <v>57</v>
      </c>
      <c r="L19" s="9" t="s">
        <v>50</v>
      </c>
      <c r="M19" s="9" t="s">
        <v>50</v>
      </c>
      <c r="N19" s="9" t="s">
        <v>50</v>
      </c>
      <c r="O19" s="9" t="s">
        <v>50</v>
      </c>
      <c r="P19" s="20" t="s">
        <v>73</v>
      </c>
      <c r="Q19" s="9" t="s">
        <v>57</v>
      </c>
      <c r="R19" s="9" t="s">
        <v>57</v>
      </c>
    </row>
    <row r="20" spans="1:18" s="8" customFormat="1" ht="19.7" customHeight="1" x14ac:dyDescent="0.2">
      <c r="A20" s="9" t="s">
        <v>107</v>
      </c>
      <c r="B20" s="17" t="s">
        <v>108</v>
      </c>
      <c r="C20" s="17" t="s">
        <v>34</v>
      </c>
      <c r="D20" s="17" t="s">
        <v>109</v>
      </c>
      <c r="E20" s="17" t="s">
        <v>36</v>
      </c>
      <c r="F20" s="18">
        <v>1.0565</v>
      </c>
      <c r="G20" s="20" t="s">
        <v>110</v>
      </c>
      <c r="H20" s="9" t="s">
        <v>48</v>
      </c>
      <c r="I20" s="9" t="s">
        <v>79</v>
      </c>
      <c r="J20" s="9" t="s">
        <v>40</v>
      </c>
      <c r="K20" s="9" t="s">
        <v>57</v>
      </c>
      <c r="L20" s="20" t="s">
        <v>41</v>
      </c>
      <c r="M20" s="9" t="s">
        <v>59</v>
      </c>
      <c r="N20" s="9" t="s">
        <v>59</v>
      </c>
      <c r="O20" s="9" t="s">
        <v>57</v>
      </c>
      <c r="P20" s="20" t="s">
        <v>111</v>
      </c>
      <c r="Q20" s="9" t="s">
        <v>57</v>
      </c>
      <c r="R20" s="17" t="s">
        <v>57</v>
      </c>
    </row>
    <row r="21" spans="1:18" s="8" customFormat="1" ht="19.7" customHeight="1" x14ac:dyDescent="0.2">
      <c r="A21" s="9" t="s">
        <v>112</v>
      </c>
      <c r="B21" s="17" t="s">
        <v>113</v>
      </c>
      <c r="C21" s="17" t="s">
        <v>34</v>
      </c>
      <c r="D21" s="17" t="s">
        <v>104</v>
      </c>
      <c r="E21" s="17" t="s">
        <v>36</v>
      </c>
      <c r="F21" s="18">
        <v>0.75</v>
      </c>
      <c r="G21" s="20" t="s">
        <v>114</v>
      </c>
      <c r="H21" s="9" t="s">
        <v>48</v>
      </c>
      <c r="I21" s="9" t="s">
        <v>49</v>
      </c>
      <c r="J21" s="9" t="s">
        <v>57</v>
      </c>
      <c r="K21" s="9" t="s">
        <v>57</v>
      </c>
      <c r="L21" s="9" t="s">
        <v>50</v>
      </c>
      <c r="M21" s="9" t="s">
        <v>50</v>
      </c>
      <c r="N21" s="9" t="s">
        <v>50</v>
      </c>
      <c r="O21" s="9" t="s">
        <v>50</v>
      </c>
      <c r="P21" s="20" t="s">
        <v>73</v>
      </c>
      <c r="Q21" s="9" t="s">
        <v>57</v>
      </c>
      <c r="R21" s="9" t="s">
        <v>57</v>
      </c>
    </row>
    <row r="22" spans="1:18" s="8" customFormat="1" ht="19.7" customHeight="1" x14ac:dyDescent="0.2">
      <c r="A22" s="9" t="s">
        <v>115</v>
      </c>
      <c r="B22" s="17" t="s">
        <v>116</v>
      </c>
      <c r="C22" s="17" t="s">
        <v>34</v>
      </c>
      <c r="D22" s="17" t="s">
        <v>54</v>
      </c>
      <c r="E22" s="17" t="s">
        <v>36</v>
      </c>
      <c r="F22" s="18">
        <v>0.47839999999999999</v>
      </c>
      <c r="G22" s="20" t="s">
        <v>117</v>
      </c>
      <c r="H22" s="20" t="s">
        <v>48</v>
      </c>
      <c r="I22" s="9" t="s">
        <v>79</v>
      </c>
      <c r="J22" s="9" t="s">
        <v>57</v>
      </c>
      <c r="K22" s="9" t="s">
        <v>57</v>
      </c>
      <c r="L22" s="9" t="s">
        <v>50</v>
      </c>
      <c r="M22" s="9" t="s">
        <v>50</v>
      </c>
      <c r="N22" s="9" t="s">
        <v>50</v>
      </c>
      <c r="O22" s="9" t="s">
        <v>50</v>
      </c>
      <c r="P22" s="20" t="s">
        <v>111</v>
      </c>
      <c r="Q22" s="9" t="s">
        <v>57</v>
      </c>
      <c r="R22" s="9" t="s">
        <v>57</v>
      </c>
    </row>
    <row r="23" spans="1:18" s="8" customFormat="1" ht="19.7" customHeight="1" x14ac:dyDescent="0.2">
      <c r="A23" s="9" t="s">
        <v>118</v>
      </c>
      <c r="B23" s="17" t="s">
        <v>119</v>
      </c>
      <c r="C23" s="17" t="s">
        <v>34</v>
      </c>
      <c r="D23" s="17" t="s">
        <v>54</v>
      </c>
      <c r="E23" s="17" t="s">
        <v>36</v>
      </c>
      <c r="F23" s="18">
        <v>0.46920000000000001</v>
      </c>
      <c r="G23" s="20" t="s">
        <v>120</v>
      </c>
      <c r="H23" s="9" t="s">
        <v>48</v>
      </c>
      <c r="I23" s="9" t="s">
        <v>49</v>
      </c>
      <c r="J23" s="9" t="s">
        <v>57</v>
      </c>
      <c r="K23" s="9" t="s">
        <v>57</v>
      </c>
      <c r="L23" s="9" t="s">
        <v>50</v>
      </c>
      <c r="M23" s="9" t="s">
        <v>50</v>
      </c>
      <c r="N23" s="9" t="s">
        <v>50</v>
      </c>
      <c r="O23" s="9" t="s">
        <v>50</v>
      </c>
      <c r="P23" s="20" t="s">
        <v>73</v>
      </c>
      <c r="Q23" s="9" t="s">
        <v>57</v>
      </c>
      <c r="R23" s="9" t="s">
        <v>57</v>
      </c>
    </row>
    <row r="24" spans="1:18" s="8" customFormat="1" ht="19.7" customHeight="1" x14ac:dyDescent="0.2">
      <c r="A24" s="9" t="s">
        <v>121</v>
      </c>
      <c r="B24" s="17" t="s">
        <v>122</v>
      </c>
      <c r="C24" s="17" t="s">
        <v>34</v>
      </c>
      <c r="D24" s="17" t="s">
        <v>123</v>
      </c>
      <c r="E24" s="17" t="s">
        <v>36</v>
      </c>
      <c r="F24" s="18">
        <v>0.16400000000000001</v>
      </c>
      <c r="G24" s="20" t="s">
        <v>117</v>
      </c>
      <c r="H24" s="20" t="s">
        <v>48</v>
      </c>
      <c r="I24" s="9" t="s">
        <v>124</v>
      </c>
      <c r="J24" s="9" t="s">
        <v>40</v>
      </c>
      <c r="K24" s="9" t="s">
        <v>40</v>
      </c>
      <c r="L24" s="9" t="s">
        <v>50</v>
      </c>
      <c r="M24" s="9" t="s">
        <v>50</v>
      </c>
      <c r="N24" s="9" t="s">
        <v>50</v>
      </c>
      <c r="O24" s="9" t="s">
        <v>50</v>
      </c>
      <c r="P24" s="20" t="s">
        <v>73</v>
      </c>
      <c r="Q24" s="9" t="s">
        <v>57</v>
      </c>
      <c r="R24" s="17" t="s">
        <v>57</v>
      </c>
    </row>
    <row r="25" spans="1:18" s="8" customFormat="1" ht="19.7" customHeight="1" x14ac:dyDescent="0.2">
      <c r="A25" s="9" t="s">
        <v>125</v>
      </c>
      <c r="B25" s="16" t="s">
        <v>126</v>
      </c>
      <c r="C25" s="17" t="s">
        <v>126</v>
      </c>
      <c r="D25" s="17" t="s">
        <v>126</v>
      </c>
      <c r="E25" s="17" t="s">
        <v>127</v>
      </c>
      <c r="F25" s="18">
        <v>63.029800000000002</v>
      </c>
      <c r="G25" s="20" t="s">
        <v>128</v>
      </c>
      <c r="H25" s="9" t="s">
        <v>48</v>
      </c>
      <c r="I25" s="9" t="s">
        <v>49</v>
      </c>
      <c r="J25" s="9" t="s">
        <v>57</v>
      </c>
      <c r="K25" s="9" t="s">
        <v>57</v>
      </c>
      <c r="L25" s="9" t="s">
        <v>50</v>
      </c>
      <c r="M25" s="9" t="s">
        <v>50</v>
      </c>
      <c r="N25" s="9" t="s">
        <v>50</v>
      </c>
      <c r="O25" s="9" t="s">
        <v>50</v>
      </c>
      <c r="P25" s="20" t="s">
        <v>129</v>
      </c>
      <c r="Q25" s="9" t="s">
        <v>40</v>
      </c>
      <c r="R25" s="22" t="s">
        <v>74</v>
      </c>
    </row>
    <row r="26" spans="1:18" s="8" customFormat="1" ht="19.7" customHeight="1" x14ac:dyDescent="0.2">
      <c r="A26" s="9" t="s">
        <v>130</v>
      </c>
      <c r="B26" s="17" t="s">
        <v>131</v>
      </c>
      <c r="C26" s="17" t="s">
        <v>131</v>
      </c>
      <c r="D26" s="17" t="s">
        <v>131</v>
      </c>
      <c r="E26" s="17" t="s">
        <v>127</v>
      </c>
      <c r="F26" s="18">
        <v>52.555300000000003</v>
      </c>
      <c r="G26" s="20" t="s">
        <v>117</v>
      </c>
      <c r="H26" s="20" t="s">
        <v>48</v>
      </c>
      <c r="I26" s="9" t="s">
        <v>124</v>
      </c>
      <c r="J26" s="9" t="s">
        <v>40</v>
      </c>
      <c r="K26" s="9" t="s">
        <v>40</v>
      </c>
      <c r="L26" s="20" t="s">
        <v>132</v>
      </c>
      <c r="M26" s="9" t="s">
        <v>50</v>
      </c>
      <c r="N26" s="9" t="s">
        <v>50</v>
      </c>
      <c r="O26" s="9" t="s">
        <v>40</v>
      </c>
      <c r="P26" s="20" t="s">
        <v>133</v>
      </c>
      <c r="Q26" s="9" t="s">
        <v>40</v>
      </c>
      <c r="R26" s="9" t="s">
        <v>40</v>
      </c>
    </row>
    <row r="27" spans="1:18" s="8" customFormat="1" ht="19.7" customHeight="1" x14ac:dyDescent="0.2">
      <c r="A27" s="9" t="s">
        <v>134</v>
      </c>
      <c r="B27" s="16" t="s">
        <v>82</v>
      </c>
      <c r="C27" s="17" t="s">
        <v>82</v>
      </c>
      <c r="D27" s="17" t="s">
        <v>82</v>
      </c>
      <c r="E27" s="17" t="s">
        <v>127</v>
      </c>
      <c r="F27" s="18">
        <v>39.845100000000002</v>
      </c>
      <c r="G27" s="20" t="s">
        <v>135</v>
      </c>
      <c r="H27" s="20" t="s">
        <v>48</v>
      </c>
      <c r="I27" s="9" t="s">
        <v>49</v>
      </c>
      <c r="J27" s="9" t="s">
        <v>57</v>
      </c>
      <c r="K27" s="9" t="s">
        <v>57</v>
      </c>
      <c r="L27" s="9" t="s">
        <v>50</v>
      </c>
      <c r="M27" s="9" t="s">
        <v>50</v>
      </c>
      <c r="N27" s="9" t="s">
        <v>50</v>
      </c>
      <c r="O27" s="9" t="s">
        <v>50</v>
      </c>
      <c r="P27" s="20" t="s">
        <v>136</v>
      </c>
      <c r="Q27" s="9" t="s">
        <v>137</v>
      </c>
      <c r="R27" s="9" t="s">
        <v>57</v>
      </c>
    </row>
    <row r="28" spans="1:18" s="8" customFormat="1" ht="19.7" customHeight="1" x14ac:dyDescent="0.2">
      <c r="A28" s="9" t="s">
        <v>138</v>
      </c>
      <c r="B28" s="16" t="s">
        <v>139</v>
      </c>
      <c r="C28" s="17" t="s">
        <v>139</v>
      </c>
      <c r="D28" s="17" t="s">
        <v>139</v>
      </c>
      <c r="E28" s="17" t="s">
        <v>127</v>
      </c>
      <c r="F28" s="18">
        <v>37.623699999999999</v>
      </c>
      <c r="G28" s="20" t="s">
        <v>114</v>
      </c>
      <c r="H28" s="20" t="s">
        <v>48</v>
      </c>
      <c r="I28" s="9" t="s">
        <v>49</v>
      </c>
      <c r="J28" s="9" t="s">
        <v>40</v>
      </c>
      <c r="K28" s="9" t="s">
        <v>40</v>
      </c>
      <c r="L28" s="9" t="s">
        <v>50</v>
      </c>
      <c r="M28" s="9" t="s">
        <v>50</v>
      </c>
      <c r="N28" s="9" t="s">
        <v>50</v>
      </c>
      <c r="O28" s="9" t="s">
        <v>50</v>
      </c>
      <c r="P28" s="9" t="s">
        <v>50</v>
      </c>
      <c r="Q28" s="9" t="s">
        <v>50</v>
      </c>
      <c r="R28" s="9" t="s">
        <v>40</v>
      </c>
    </row>
    <row r="29" spans="1:18" s="8" customFormat="1" ht="19.7" customHeight="1" x14ac:dyDescent="0.2">
      <c r="A29" s="9" t="s">
        <v>140</v>
      </c>
      <c r="B29" s="16" t="s">
        <v>46</v>
      </c>
      <c r="C29" s="17" t="s">
        <v>46</v>
      </c>
      <c r="D29" s="17" t="s">
        <v>46</v>
      </c>
      <c r="E29" s="17" t="s">
        <v>127</v>
      </c>
      <c r="F29" s="18">
        <v>18.0168</v>
      </c>
      <c r="G29" s="20" t="s">
        <v>141</v>
      </c>
      <c r="H29" s="20" t="s">
        <v>48</v>
      </c>
      <c r="I29" s="9" t="s">
        <v>142</v>
      </c>
      <c r="J29" s="9" t="s">
        <v>40</v>
      </c>
      <c r="K29" s="9" t="s">
        <v>40</v>
      </c>
      <c r="L29" s="9" t="s">
        <v>50</v>
      </c>
      <c r="M29" s="9" t="s">
        <v>50</v>
      </c>
      <c r="N29" s="9" t="s">
        <v>50</v>
      </c>
      <c r="O29" s="9" t="s">
        <v>50</v>
      </c>
      <c r="P29" s="9" t="s">
        <v>50</v>
      </c>
      <c r="Q29" s="9" t="s">
        <v>50</v>
      </c>
      <c r="R29" s="9" t="s">
        <v>40</v>
      </c>
    </row>
    <row r="30" spans="1:18" s="8" customFormat="1" ht="19.7" customHeight="1" x14ac:dyDescent="0.2">
      <c r="A30" s="9" t="s">
        <v>143</v>
      </c>
      <c r="B30" s="17" t="s">
        <v>144</v>
      </c>
      <c r="C30" s="17" t="s">
        <v>144</v>
      </c>
      <c r="D30" s="17" t="s">
        <v>144</v>
      </c>
      <c r="E30" s="17" t="s">
        <v>127</v>
      </c>
      <c r="F30" s="18">
        <v>17.329999999999998</v>
      </c>
      <c r="G30" s="20" t="s">
        <v>145</v>
      </c>
      <c r="H30" s="20" t="s">
        <v>48</v>
      </c>
      <c r="I30" s="9" t="s">
        <v>79</v>
      </c>
      <c r="J30" s="9" t="s">
        <v>40</v>
      </c>
      <c r="K30" s="9" t="s">
        <v>40</v>
      </c>
      <c r="L30" s="9" t="s">
        <v>50</v>
      </c>
      <c r="M30" s="9" t="s">
        <v>50</v>
      </c>
      <c r="N30" s="9" t="s">
        <v>50</v>
      </c>
      <c r="O30" s="9" t="s">
        <v>50</v>
      </c>
      <c r="P30" s="9" t="s">
        <v>50</v>
      </c>
      <c r="Q30" s="9" t="s">
        <v>50</v>
      </c>
      <c r="R30" s="9" t="s">
        <v>40</v>
      </c>
    </row>
    <row r="31" spans="1:18" s="8" customFormat="1" ht="19.7" customHeight="1" x14ac:dyDescent="0.2">
      <c r="A31" s="9" t="s">
        <v>146</v>
      </c>
      <c r="B31" s="16" t="s">
        <v>147</v>
      </c>
      <c r="C31" s="17" t="s">
        <v>147</v>
      </c>
      <c r="D31" s="17" t="s">
        <v>147</v>
      </c>
      <c r="E31" s="17" t="s">
        <v>127</v>
      </c>
      <c r="F31" s="18">
        <v>13.14</v>
      </c>
      <c r="G31" s="9"/>
      <c r="H31" s="9"/>
      <c r="I31" s="9"/>
      <c r="J31" s="9"/>
      <c r="K31" s="9"/>
      <c r="L31" s="9"/>
      <c r="M31" s="9"/>
      <c r="N31" s="9"/>
      <c r="O31" s="9"/>
      <c r="P31" s="9"/>
      <c r="Q31" s="9"/>
      <c r="R31" s="9"/>
    </row>
    <row r="32" spans="1:18" s="8" customFormat="1" ht="19.7" customHeight="1" x14ac:dyDescent="0.2">
      <c r="A32" s="9" t="s">
        <v>148</v>
      </c>
      <c r="B32" s="16" t="s">
        <v>149</v>
      </c>
      <c r="C32" s="17" t="s">
        <v>149</v>
      </c>
      <c r="D32" s="17" t="s">
        <v>149</v>
      </c>
      <c r="E32" s="17" t="s">
        <v>127</v>
      </c>
      <c r="F32" s="18">
        <v>11.4962</v>
      </c>
      <c r="G32" s="20" t="s">
        <v>150</v>
      </c>
      <c r="H32" s="20" t="s">
        <v>48</v>
      </c>
      <c r="I32" s="9" t="s">
        <v>79</v>
      </c>
      <c r="J32" s="9" t="s">
        <v>57</v>
      </c>
      <c r="K32" s="9" t="s">
        <v>57</v>
      </c>
      <c r="L32" s="9" t="s">
        <v>50</v>
      </c>
      <c r="M32" s="9" t="s">
        <v>50</v>
      </c>
      <c r="N32" s="9" t="s">
        <v>50</v>
      </c>
      <c r="O32" s="9" t="s">
        <v>50</v>
      </c>
      <c r="P32" s="20" t="s">
        <v>151</v>
      </c>
      <c r="Q32" s="9" t="s">
        <v>57</v>
      </c>
      <c r="R32" s="9" t="s">
        <v>57</v>
      </c>
    </row>
    <row r="33" spans="1:18" s="8" customFormat="1" ht="19.7" customHeight="1" x14ac:dyDescent="0.2">
      <c r="A33" s="9" t="s">
        <v>152</v>
      </c>
      <c r="B33" s="17" t="s">
        <v>153</v>
      </c>
      <c r="C33" s="17" t="s">
        <v>153</v>
      </c>
      <c r="D33" s="17" t="s">
        <v>153</v>
      </c>
      <c r="E33" s="17" t="s">
        <v>127</v>
      </c>
      <c r="F33" s="18">
        <v>10.8835</v>
      </c>
      <c r="G33" s="20" t="s">
        <v>114</v>
      </c>
      <c r="H33" s="20" t="s">
        <v>48</v>
      </c>
      <c r="I33" s="9" t="s">
        <v>49</v>
      </c>
      <c r="J33" s="9" t="s">
        <v>40</v>
      </c>
      <c r="K33" s="9" t="s">
        <v>40</v>
      </c>
      <c r="L33" s="9" t="s">
        <v>50</v>
      </c>
      <c r="M33" s="9" t="s">
        <v>50</v>
      </c>
      <c r="N33" s="9" t="s">
        <v>50</v>
      </c>
      <c r="O33" s="9" t="s">
        <v>50</v>
      </c>
      <c r="P33" s="20" t="s">
        <v>154</v>
      </c>
      <c r="Q33" s="9" t="s">
        <v>40</v>
      </c>
      <c r="R33" s="9" t="s">
        <v>40</v>
      </c>
    </row>
    <row r="34" spans="1:18" s="8" customFormat="1" ht="19.7" customHeight="1" x14ac:dyDescent="0.2">
      <c r="A34" s="9" t="s">
        <v>155</v>
      </c>
      <c r="B34" s="17" t="s">
        <v>156</v>
      </c>
      <c r="C34" s="17" t="s">
        <v>156</v>
      </c>
      <c r="D34" s="17" t="s">
        <v>156</v>
      </c>
      <c r="E34" s="17" t="s">
        <v>127</v>
      </c>
      <c r="F34" s="18">
        <v>9.9657</v>
      </c>
      <c r="G34" s="20" t="s">
        <v>145</v>
      </c>
      <c r="H34" s="20" t="s">
        <v>48</v>
      </c>
      <c r="I34" s="9" t="s">
        <v>124</v>
      </c>
      <c r="J34" s="9" t="s">
        <v>40</v>
      </c>
      <c r="K34" s="9" t="s">
        <v>40</v>
      </c>
      <c r="L34" s="9" t="s">
        <v>50</v>
      </c>
      <c r="M34" s="9" t="s">
        <v>50</v>
      </c>
      <c r="N34" s="9" t="s">
        <v>50</v>
      </c>
      <c r="O34" s="9" t="s">
        <v>50</v>
      </c>
      <c r="P34" s="20" t="s">
        <v>157</v>
      </c>
      <c r="Q34" s="9" t="s">
        <v>40</v>
      </c>
      <c r="R34" s="9" t="s">
        <v>40</v>
      </c>
    </row>
    <row r="35" spans="1:18" s="8" customFormat="1" ht="19.7" customHeight="1" x14ac:dyDescent="0.2">
      <c r="A35" s="9" t="s">
        <v>158</v>
      </c>
      <c r="B35" s="23" t="s">
        <v>159</v>
      </c>
      <c r="C35" s="9" t="s">
        <v>159</v>
      </c>
      <c r="D35" s="9" t="s">
        <v>159</v>
      </c>
      <c r="E35" s="9" t="s">
        <v>127</v>
      </c>
      <c r="F35" s="24">
        <v>7.4570999999999996</v>
      </c>
      <c r="G35" s="9"/>
      <c r="H35" s="9"/>
      <c r="I35" s="9"/>
      <c r="J35" s="9"/>
      <c r="K35" s="9"/>
      <c r="L35" s="9"/>
      <c r="M35" s="9"/>
      <c r="N35" s="9"/>
      <c r="O35" s="9"/>
      <c r="P35" s="9"/>
      <c r="Q35" s="9"/>
      <c r="R35" s="9"/>
    </row>
    <row r="36" spans="1:18" s="8" customFormat="1" ht="19.7" customHeight="1" x14ac:dyDescent="0.2">
      <c r="A36" s="9" t="s">
        <v>160</v>
      </c>
      <c r="B36" s="9" t="s">
        <v>161</v>
      </c>
      <c r="C36" s="9" t="s">
        <v>161</v>
      </c>
      <c r="D36" s="9" t="s">
        <v>161</v>
      </c>
      <c r="E36" s="9" t="s">
        <v>127</v>
      </c>
      <c r="F36" s="24">
        <v>5</v>
      </c>
      <c r="G36" s="9"/>
      <c r="H36" s="9"/>
      <c r="I36" s="9"/>
      <c r="J36" s="9"/>
      <c r="K36" s="9"/>
      <c r="L36" s="9"/>
      <c r="M36" s="9"/>
      <c r="N36" s="9"/>
      <c r="O36" s="9"/>
      <c r="P36" s="9"/>
      <c r="Q36" s="9"/>
      <c r="R36" s="9"/>
    </row>
    <row r="37" spans="1:18" s="8" customFormat="1" ht="19.7" customHeight="1" x14ac:dyDescent="0.2">
      <c r="A37" s="9" t="s">
        <v>162</v>
      </c>
      <c r="B37" s="16" t="s">
        <v>163</v>
      </c>
      <c r="C37" s="17" t="s">
        <v>163</v>
      </c>
      <c r="D37" s="17" t="s">
        <v>163</v>
      </c>
      <c r="E37" s="17" t="s">
        <v>127</v>
      </c>
      <c r="F37" s="18">
        <v>4.3132999999999999</v>
      </c>
      <c r="G37" s="20" t="s">
        <v>164</v>
      </c>
      <c r="H37" s="20" t="s">
        <v>48</v>
      </c>
      <c r="I37" s="9" t="s">
        <v>79</v>
      </c>
      <c r="J37" s="9" t="s">
        <v>57</v>
      </c>
      <c r="K37" s="9" t="s">
        <v>57</v>
      </c>
      <c r="L37" s="9" t="s">
        <v>50</v>
      </c>
      <c r="M37" s="9" t="s">
        <v>50</v>
      </c>
      <c r="N37" s="9" t="s">
        <v>50</v>
      </c>
      <c r="O37" s="9" t="s">
        <v>50</v>
      </c>
      <c r="P37" s="9" t="s">
        <v>50</v>
      </c>
      <c r="Q37" s="9" t="s">
        <v>50</v>
      </c>
      <c r="R37" s="9" t="s">
        <v>57</v>
      </c>
    </row>
    <row r="38" spans="1:18" s="8" customFormat="1" ht="19.7" customHeight="1" x14ac:dyDescent="0.2">
      <c r="A38" s="9" t="s">
        <v>165</v>
      </c>
      <c r="B38" s="23" t="s">
        <v>166</v>
      </c>
      <c r="C38" s="9" t="s">
        <v>166</v>
      </c>
      <c r="D38" s="9" t="s">
        <v>166</v>
      </c>
      <c r="E38" s="9" t="s">
        <v>127</v>
      </c>
      <c r="F38" s="24">
        <v>3.9777</v>
      </c>
      <c r="G38" s="9"/>
      <c r="H38" s="9"/>
      <c r="I38" s="9"/>
      <c r="J38" s="9"/>
      <c r="K38" s="9"/>
      <c r="L38" s="9"/>
      <c r="M38" s="9"/>
      <c r="N38" s="9"/>
      <c r="O38" s="9"/>
      <c r="P38" s="9"/>
      <c r="Q38" s="9"/>
      <c r="R38" s="9"/>
    </row>
    <row r="39" spans="1:18" s="8" customFormat="1" ht="19.7" customHeight="1" x14ac:dyDescent="0.2">
      <c r="A39" s="9" t="s">
        <v>167</v>
      </c>
      <c r="B39" s="17" t="s">
        <v>168</v>
      </c>
      <c r="C39" s="17" t="s">
        <v>168</v>
      </c>
      <c r="D39" s="17" t="s">
        <v>168</v>
      </c>
      <c r="E39" s="17" t="s">
        <v>127</v>
      </c>
      <c r="F39" s="18">
        <f>3.851+0.9836</f>
        <v>4.8346</v>
      </c>
      <c r="G39" s="20" t="s">
        <v>117</v>
      </c>
      <c r="H39" s="20" t="s">
        <v>48</v>
      </c>
      <c r="I39" s="9" t="s">
        <v>56</v>
      </c>
      <c r="J39" s="9" t="s">
        <v>57</v>
      </c>
      <c r="K39" s="9" t="s">
        <v>40</v>
      </c>
      <c r="L39" s="9" t="s">
        <v>50</v>
      </c>
      <c r="M39" s="9" t="s">
        <v>50</v>
      </c>
      <c r="N39" s="9" t="s">
        <v>50</v>
      </c>
      <c r="O39" s="9" t="s">
        <v>50</v>
      </c>
      <c r="P39" s="20" t="s">
        <v>169</v>
      </c>
      <c r="Q39" s="9" t="s">
        <v>40</v>
      </c>
      <c r="R39" s="21" t="s">
        <v>40</v>
      </c>
    </row>
    <row r="40" spans="1:18" s="8" customFormat="1" ht="19.7" customHeight="1" x14ac:dyDescent="0.2">
      <c r="A40" s="9" t="s">
        <v>170</v>
      </c>
      <c r="B40" s="23" t="s">
        <v>147</v>
      </c>
      <c r="C40" s="9" t="s">
        <v>147</v>
      </c>
      <c r="D40" s="9" t="s">
        <v>147</v>
      </c>
      <c r="E40" s="9" t="s">
        <v>127</v>
      </c>
      <c r="F40" s="24">
        <v>2.5478999999999998</v>
      </c>
      <c r="G40" s="9"/>
      <c r="H40" s="9"/>
      <c r="I40" s="9"/>
      <c r="J40" s="9"/>
      <c r="K40" s="9"/>
      <c r="L40" s="9"/>
      <c r="M40" s="9"/>
      <c r="N40" s="9"/>
      <c r="O40" s="9"/>
      <c r="P40" s="9"/>
      <c r="Q40" s="9"/>
      <c r="R40" s="9"/>
    </row>
    <row r="41" spans="1:18" s="8" customFormat="1" ht="19.7" customHeight="1" x14ac:dyDescent="0.2">
      <c r="A41" s="9" t="s">
        <v>171</v>
      </c>
      <c r="B41" s="23" t="s">
        <v>172</v>
      </c>
      <c r="C41" s="9" t="s">
        <v>172</v>
      </c>
      <c r="D41" s="9" t="s">
        <v>172</v>
      </c>
      <c r="E41" s="9" t="s">
        <v>127</v>
      </c>
      <c r="F41" s="24">
        <v>2.5</v>
      </c>
      <c r="G41" s="9"/>
      <c r="H41" s="9"/>
      <c r="I41" s="9"/>
      <c r="J41" s="9"/>
      <c r="K41" s="9"/>
      <c r="L41" s="9"/>
      <c r="M41" s="9"/>
      <c r="N41" s="9"/>
      <c r="O41" s="9"/>
      <c r="P41" s="9"/>
      <c r="Q41" s="9"/>
      <c r="R41" s="9"/>
    </row>
    <row r="42" spans="1:18" s="8" customFormat="1" ht="19.7" customHeight="1" x14ac:dyDescent="0.2">
      <c r="A42" s="9" t="s">
        <v>173</v>
      </c>
      <c r="B42" s="23" t="s">
        <v>174</v>
      </c>
      <c r="C42" s="9" t="s">
        <v>174</v>
      </c>
      <c r="D42" s="9" t="s">
        <v>174</v>
      </c>
      <c r="E42" s="9" t="s">
        <v>127</v>
      </c>
      <c r="F42" s="24">
        <v>2.3140999999999998</v>
      </c>
      <c r="G42" s="9"/>
      <c r="H42" s="9"/>
      <c r="I42" s="9"/>
      <c r="J42" s="9"/>
      <c r="K42" s="9"/>
      <c r="L42" s="9"/>
      <c r="M42" s="9"/>
      <c r="N42" s="9"/>
      <c r="O42" s="9"/>
      <c r="P42" s="9"/>
      <c r="Q42" s="9"/>
      <c r="R42" s="9"/>
    </row>
    <row r="43" spans="1:18" s="8" customFormat="1" ht="19.7" customHeight="1" x14ac:dyDescent="0.2">
      <c r="A43" s="9" t="s">
        <v>175</v>
      </c>
      <c r="B43" s="16" t="s">
        <v>176</v>
      </c>
      <c r="C43" s="17" t="s">
        <v>176</v>
      </c>
      <c r="D43" s="17" t="s">
        <v>176</v>
      </c>
      <c r="E43" s="17" t="s">
        <v>127</v>
      </c>
      <c r="F43" s="18">
        <v>2.3046000000000002</v>
      </c>
      <c r="G43" s="20" t="s">
        <v>114</v>
      </c>
      <c r="H43" s="20" t="s">
        <v>48</v>
      </c>
      <c r="I43" s="9" t="s">
        <v>56</v>
      </c>
      <c r="J43" s="9" t="s">
        <v>40</v>
      </c>
      <c r="K43" s="9" t="s">
        <v>40</v>
      </c>
      <c r="L43" s="9" t="s">
        <v>50</v>
      </c>
      <c r="M43" s="9" t="s">
        <v>50</v>
      </c>
      <c r="N43" s="9" t="s">
        <v>50</v>
      </c>
      <c r="O43" s="9" t="s">
        <v>50</v>
      </c>
      <c r="P43" s="20" t="s">
        <v>177</v>
      </c>
      <c r="Q43" s="9" t="s">
        <v>40</v>
      </c>
      <c r="R43" s="9" t="s">
        <v>40</v>
      </c>
    </row>
    <row r="44" spans="1:18" s="8" customFormat="1" ht="19.7" customHeight="1" x14ac:dyDescent="0.2">
      <c r="A44" s="9" t="s">
        <v>178</v>
      </c>
      <c r="B44" s="17" t="s">
        <v>179</v>
      </c>
      <c r="C44" s="17" t="s">
        <v>179</v>
      </c>
      <c r="D44" s="17" t="s">
        <v>179</v>
      </c>
      <c r="E44" s="17" t="s">
        <v>127</v>
      </c>
      <c r="F44" s="18">
        <v>2.3029000000000002</v>
      </c>
      <c r="G44" s="20" t="s">
        <v>117</v>
      </c>
      <c r="H44" s="20" t="s">
        <v>48</v>
      </c>
      <c r="I44" s="9" t="s">
        <v>56</v>
      </c>
      <c r="J44" s="9" t="s">
        <v>57</v>
      </c>
      <c r="K44" s="9" t="s">
        <v>57</v>
      </c>
      <c r="L44" s="9" t="s">
        <v>50</v>
      </c>
      <c r="M44" s="9" t="s">
        <v>50</v>
      </c>
      <c r="N44" s="9" t="s">
        <v>50</v>
      </c>
      <c r="O44" s="9" t="s">
        <v>50</v>
      </c>
      <c r="P44" s="20" t="s">
        <v>180</v>
      </c>
      <c r="Q44" s="9" t="s">
        <v>57</v>
      </c>
      <c r="R44" s="9" t="s">
        <v>57</v>
      </c>
    </row>
    <row r="45" spans="1:18" s="8" customFormat="1" ht="19.7" customHeight="1" x14ac:dyDescent="0.2">
      <c r="A45" s="9" t="s">
        <v>181</v>
      </c>
      <c r="B45" s="17" t="s">
        <v>182</v>
      </c>
      <c r="C45" s="17" t="s">
        <v>182</v>
      </c>
      <c r="D45" s="17" t="s">
        <v>182</v>
      </c>
      <c r="E45" s="17" t="s">
        <v>127</v>
      </c>
      <c r="F45" s="18">
        <v>2</v>
      </c>
      <c r="G45" s="20" t="s">
        <v>145</v>
      </c>
      <c r="H45" s="9" t="s">
        <v>48</v>
      </c>
      <c r="I45" s="9" t="s">
        <v>56</v>
      </c>
      <c r="J45" s="9" t="s">
        <v>40</v>
      </c>
      <c r="K45" s="9" t="s">
        <v>57</v>
      </c>
      <c r="L45" s="9" t="s">
        <v>50</v>
      </c>
      <c r="M45" s="9" t="s">
        <v>50</v>
      </c>
      <c r="N45" s="9" t="s">
        <v>50</v>
      </c>
      <c r="O45" s="9" t="s">
        <v>50</v>
      </c>
      <c r="P45" s="20" t="s">
        <v>183</v>
      </c>
      <c r="Q45" s="9" t="s">
        <v>40</v>
      </c>
      <c r="R45" s="9" t="s">
        <v>57</v>
      </c>
    </row>
    <row r="46" spans="1:18" s="8" customFormat="1" ht="19.7" customHeight="1" x14ac:dyDescent="0.2">
      <c r="A46" s="9" t="s">
        <v>184</v>
      </c>
      <c r="B46" s="23" t="s">
        <v>185</v>
      </c>
      <c r="C46" s="9" t="s">
        <v>185</v>
      </c>
      <c r="D46" s="9" t="s">
        <v>185</v>
      </c>
      <c r="E46" s="9" t="s">
        <v>127</v>
      </c>
      <c r="F46" s="24">
        <v>1.7437</v>
      </c>
      <c r="G46" s="9"/>
      <c r="H46" s="9"/>
      <c r="I46" s="9"/>
      <c r="J46" s="9"/>
      <c r="K46" s="9"/>
      <c r="L46" s="9"/>
      <c r="M46" s="9"/>
      <c r="N46" s="9"/>
      <c r="O46" s="9"/>
      <c r="P46" s="9"/>
      <c r="Q46" s="9"/>
      <c r="R46" s="9"/>
    </row>
    <row r="47" spans="1:18" s="8" customFormat="1" ht="19.7" customHeight="1" x14ac:dyDescent="0.2">
      <c r="A47" s="9" t="s">
        <v>186</v>
      </c>
      <c r="B47" s="16" t="s">
        <v>77</v>
      </c>
      <c r="C47" s="17" t="s">
        <v>77</v>
      </c>
      <c r="D47" s="17" t="s">
        <v>77</v>
      </c>
      <c r="E47" s="17" t="s">
        <v>127</v>
      </c>
      <c r="F47" s="18">
        <v>1.4357</v>
      </c>
      <c r="G47" s="20" t="s">
        <v>145</v>
      </c>
      <c r="H47" s="20" t="s">
        <v>48</v>
      </c>
      <c r="I47" s="9" t="s">
        <v>124</v>
      </c>
      <c r="J47" s="9" t="s">
        <v>57</v>
      </c>
      <c r="K47" s="9" t="s">
        <v>57</v>
      </c>
      <c r="L47" s="9" t="s">
        <v>50</v>
      </c>
      <c r="M47" s="9" t="s">
        <v>50</v>
      </c>
      <c r="N47" s="9" t="s">
        <v>50</v>
      </c>
      <c r="O47" s="9" t="s">
        <v>50</v>
      </c>
      <c r="P47" s="20" t="s">
        <v>187</v>
      </c>
      <c r="Q47" s="9" t="s">
        <v>57</v>
      </c>
      <c r="R47" s="9" t="s">
        <v>57</v>
      </c>
    </row>
    <row r="48" spans="1:18" s="8" customFormat="1" ht="19.7" customHeight="1" x14ac:dyDescent="0.2">
      <c r="A48" s="9" t="s">
        <v>188</v>
      </c>
      <c r="B48" s="16" t="s">
        <v>189</v>
      </c>
      <c r="C48" s="17" t="s">
        <v>190</v>
      </c>
      <c r="D48" s="17" t="s">
        <v>190</v>
      </c>
      <c r="E48" s="17" t="s">
        <v>127</v>
      </c>
      <c r="F48" s="18">
        <v>1.1769000000000001</v>
      </c>
      <c r="G48" s="20" t="s">
        <v>114</v>
      </c>
      <c r="H48" s="20" t="s">
        <v>48</v>
      </c>
      <c r="I48" s="9" t="s">
        <v>124</v>
      </c>
      <c r="J48" s="9" t="s">
        <v>57</v>
      </c>
      <c r="K48" s="9" t="s">
        <v>57</v>
      </c>
      <c r="L48" s="9" t="s">
        <v>50</v>
      </c>
      <c r="M48" s="9" t="s">
        <v>50</v>
      </c>
      <c r="N48" s="9" t="s">
        <v>50</v>
      </c>
      <c r="O48" s="9" t="s">
        <v>50</v>
      </c>
      <c r="P48" s="20" t="s">
        <v>191</v>
      </c>
      <c r="Q48" s="9" t="s">
        <v>192</v>
      </c>
      <c r="R48" s="9" t="s">
        <v>57</v>
      </c>
    </row>
    <row r="49" spans="1:18" s="8" customFormat="1" ht="19.7" customHeight="1" x14ac:dyDescent="0.2">
      <c r="A49" s="9" t="s">
        <v>193</v>
      </c>
      <c r="B49" s="23" t="s">
        <v>194</v>
      </c>
      <c r="C49" s="9" t="s">
        <v>194</v>
      </c>
      <c r="D49" s="9" t="s">
        <v>194</v>
      </c>
      <c r="E49" s="9" t="s">
        <v>127</v>
      </c>
      <c r="F49" s="24">
        <v>0.80900000000000005</v>
      </c>
      <c r="G49" s="9"/>
      <c r="H49" s="9"/>
      <c r="I49" s="9"/>
      <c r="J49" s="9"/>
      <c r="K49" s="9"/>
      <c r="L49" s="9"/>
      <c r="M49" s="9"/>
      <c r="N49" s="9"/>
      <c r="O49" s="9"/>
      <c r="P49" s="9"/>
      <c r="Q49" s="9"/>
      <c r="R49" s="9"/>
    </row>
    <row r="50" spans="1:18" s="8" customFormat="1" ht="19.7" customHeight="1" x14ac:dyDescent="0.2">
      <c r="A50" s="9" t="s">
        <v>195</v>
      </c>
      <c r="B50" s="23" t="s">
        <v>196</v>
      </c>
      <c r="C50" s="9" t="s">
        <v>196</v>
      </c>
      <c r="D50" s="9" t="s">
        <v>196</v>
      </c>
      <c r="E50" s="9" t="s">
        <v>127</v>
      </c>
      <c r="F50" s="24">
        <v>0.75</v>
      </c>
      <c r="G50" s="9"/>
      <c r="H50" s="9"/>
      <c r="I50" s="9"/>
      <c r="J50" s="9"/>
      <c r="K50" s="9"/>
      <c r="L50" s="9"/>
      <c r="M50" s="9"/>
      <c r="N50" s="9"/>
      <c r="O50" s="9"/>
      <c r="P50" s="9"/>
      <c r="Q50" s="9"/>
      <c r="R50" s="9"/>
    </row>
    <row r="51" spans="1:18" s="8" customFormat="1" ht="19.7" customHeight="1" x14ac:dyDescent="0.2">
      <c r="A51" s="9" t="s">
        <v>197</v>
      </c>
      <c r="B51" s="23" t="s">
        <v>198</v>
      </c>
      <c r="C51" s="9" t="s">
        <v>199</v>
      </c>
      <c r="D51" s="9" t="s">
        <v>199</v>
      </c>
      <c r="E51" s="9" t="s">
        <v>127</v>
      </c>
      <c r="F51" s="24">
        <v>0.61899999999999999</v>
      </c>
      <c r="G51" s="9"/>
      <c r="H51" s="9"/>
      <c r="I51" s="9"/>
      <c r="J51" s="9"/>
      <c r="K51" s="9"/>
      <c r="L51" s="9"/>
      <c r="M51" s="9"/>
      <c r="N51" s="9"/>
      <c r="O51" s="9"/>
      <c r="P51" s="9"/>
      <c r="Q51" s="9"/>
      <c r="R51" s="9"/>
    </row>
    <row r="52" spans="1:18" s="8" customFormat="1" ht="19.7" customHeight="1" x14ac:dyDescent="0.2">
      <c r="A52" s="9" t="s">
        <v>200</v>
      </c>
      <c r="B52" s="23" t="s">
        <v>201</v>
      </c>
      <c r="C52" s="9" t="s">
        <v>123</v>
      </c>
      <c r="D52" s="9" t="s">
        <v>123</v>
      </c>
      <c r="E52" s="9" t="s">
        <v>127</v>
      </c>
      <c r="F52" s="24">
        <v>7.1300000000000002E-2</v>
      </c>
      <c r="G52" s="9"/>
      <c r="H52" s="9"/>
      <c r="I52" s="9"/>
      <c r="J52" s="9"/>
      <c r="K52" s="9"/>
      <c r="L52" s="9"/>
      <c r="M52" s="9"/>
      <c r="N52" s="9"/>
      <c r="O52" s="9"/>
      <c r="P52" s="9"/>
      <c r="Q52" s="9"/>
      <c r="R52" s="9"/>
    </row>
    <row r="53" spans="1:18" s="8" customFormat="1" ht="19.7" customHeight="1" x14ac:dyDescent="0.2">
      <c r="A53" s="9" t="s">
        <v>202</v>
      </c>
      <c r="B53" s="23" t="s">
        <v>203</v>
      </c>
      <c r="C53" s="9" t="s">
        <v>204</v>
      </c>
      <c r="D53" s="9" t="s">
        <v>204</v>
      </c>
      <c r="E53" s="9" t="s">
        <v>127</v>
      </c>
      <c r="F53" s="24">
        <v>4.8000000000000001E-2</v>
      </c>
      <c r="G53" s="9"/>
      <c r="H53" s="9"/>
      <c r="I53" s="9"/>
      <c r="J53" s="9"/>
      <c r="K53" s="9"/>
      <c r="L53" s="9"/>
      <c r="M53" s="9"/>
      <c r="N53" s="9"/>
      <c r="O53" s="9"/>
      <c r="P53" s="9"/>
      <c r="Q53" s="9"/>
      <c r="R53" s="9"/>
    </row>
    <row r="54" spans="1:18" s="8" customFormat="1" ht="19.7" customHeight="1" x14ac:dyDescent="0.2">
      <c r="A54" s="9" t="s">
        <v>205</v>
      </c>
      <c r="B54" s="23" t="s">
        <v>206</v>
      </c>
      <c r="C54" s="9" t="s">
        <v>204</v>
      </c>
      <c r="D54" s="9" t="s">
        <v>204</v>
      </c>
      <c r="E54" s="9" t="s">
        <v>127</v>
      </c>
      <c r="F54" s="24">
        <v>2.8899999999999999E-2</v>
      </c>
      <c r="G54" s="9"/>
      <c r="H54" s="9"/>
      <c r="I54" s="9"/>
      <c r="J54" s="9"/>
      <c r="K54" s="9"/>
      <c r="L54" s="9"/>
      <c r="M54" s="9"/>
      <c r="N54" s="9"/>
      <c r="O54" s="9"/>
      <c r="P54" s="9"/>
      <c r="Q54" s="9"/>
      <c r="R54" s="9"/>
    </row>
    <row r="55" spans="1:18" s="8" customFormat="1" ht="19.7" customHeight="1" x14ac:dyDescent="0.2">
      <c r="A55" s="9" t="s">
        <v>207</v>
      </c>
      <c r="B55" s="23" t="s">
        <v>208</v>
      </c>
      <c r="C55" s="9" t="s">
        <v>166</v>
      </c>
      <c r="D55" s="9" t="s">
        <v>166</v>
      </c>
      <c r="E55" s="9" t="s">
        <v>209</v>
      </c>
      <c r="F55" s="24">
        <v>11.5557</v>
      </c>
      <c r="G55" s="9"/>
      <c r="H55" s="9"/>
      <c r="I55" s="9"/>
      <c r="J55" s="9"/>
      <c r="K55" s="9"/>
      <c r="L55" s="9"/>
      <c r="M55" s="9"/>
      <c r="N55" s="9"/>
      <c r="O55" s="9"/>
      <c r="P55" s="9"/>
      <c r="Q55" s="9"/>
      <c r="R55" s="9"/>
    </row>
    <row r="56" spans="1:18" s="8" customFormat="1" ht="19.7" customHeight="1" x14ac:dyDescent="0.2">
      <c r="A56" s="9" t="s">
        <v>210</v>
      </c>
      <c r="B56" s="16" t="s">
        <v>211</v>
      </c>
      <c r="C56" s="17" t="s">
        <v>179</v>
      </c>
      <c r="D56" s="17" t="s">
        <v>179</v>
      </c>
      <c r="E56" s="17" t="s">
        <v>209</v>
      </c>
      <c r="F56" s="18">
        <v>10.310600000000001</v>
      </c>
      <c r="G56" s="20" t="s">
        <v>114</v>
      </c>
      <c r="H56" s="20" t="s">
        <v>48</v>
      </c>
      <c r="I56" s="9" t="s">
        <v>56</v>
      </c>
      <c r="J56" s="9" t="s">
        <v>57</v>
      </c>
      <c r="K56" s="9" t="s">
        <v>57</v>
      </c>
      <c r="L56" s="20" t="s">
        <v>96</v>
      </c>
      <c r="M56" s="9" t="s">
        <v>212</v>
      </c>
      <c r="N56" s="9" t="s">
        <v>39</v>
      </c>
      <c r="O56" s="9" t="s">
        <v>57</v>
      </c>
      <c r="P56" s="20" t="s">
        <v>213</v>
      </c>
      <c r="Q56" s="9" t="s">
        <v>40</v>
      </c>
      <c r="R56" s="21" t="s">
        <v>74</v>
      </c>
    </row>
    <row r="57" spans="1:18" s="8" customFormat="1" ht="19.7" customHeight="1" x14ac:dyDescent="0.2">
      <c r="A57" s="9" t="s">
        <v>214</v>
      </c>
      <c r="B57" s="23" t="s">
        <v>215</v>
      </c>
      <c r="C57" s="9" t="s">
        <v>216</v>
      </c>
      <c r="D57" s="9" t="s">
        <v>216</v>
      </c>
      <c r="E57" s="9" t="s">
        <v>209</v>
      </c>
      <c r="F57" s="24">
        <v>7.4966999999999997</v>
      </c>
      <c r="G57" s="9"/>
      <c r="H57" s="9"/>
      <c r="I57" s="9"/>
      <c r="J57" s="9"/>
      <c r="K57" s="9"/>
      <c r="L57" s="9"/>
      <c r="M57" s="9"/>
      <c r="N57" s="9"/>
      <c r="O57" s="9"/>
      <c r="P57" s="9"/>
      <c r="Q57" s="9"/>
      <c r="R57" s="9"/>
    </row>
    <row r="58" spans="1:18" s="8" customFormat="1" ht="19.7" customHeight="1" x14ac:dyDescent="0.2">
      <c r="A58" s="9" t="s">
        <v>217</v>
      </c>
      <c r="B58" s="16" t="s">
        <v>218</v>
      </c>
      <c r="C58" s="17" t="s">
        <v>131</v>
      </c>
      <c r="D58" s="17" t="s">
        <v>131</v>
      </c>
      <c r="E58" s="17" t="s">
        <v>209</v>
      </c>
      <c r="F58" s="18">
        <v>7.3577000000000004</v>
      </c>
      <c r="G58" s="20" t="s">
        <v>117</v>
      </c>
      <c r="H58" s="20" t="s">
        <v>48</v>
      </c>
      <c r="I58" s="9" t="s">
        <v>124</v>
      </c>
      <c r="J58" s="9" t="s">
        <v>40</v>
      </c>
      <c r="K58" s="9" t="s">
        <v>40</v>
      </c>
      <c r="L58" s="20" t="s">
        <v>41</v>
      </c>
      <c r="M58" s="9" t="s">
        <v>50</v>
      </c>
      <c r="N58" s="9" t="s">
        <v>50</v>
      </c>
      <c r="O58" s="9" t="s">
        <v>40</v>
      </c>
      <c r="P58" s="9" t="s">
        <v>50</v>
      </c>
      <c r="Q58" s="9" t="s">
        <v>50</v>
      </c>
      <c r="R58" s="9" t="s">
        <v>40</v>
      </c>
    </row>
    <row r="59" spans="1:18" s="8" customFormat="1" ht="19.7" customHeight="1" x14ac:dyDescent="0.2">
      <c r="A59" s="9" t="s">
        <v>219</v>
      </c>
      <c r="B59" s="16" t="s">
        <v>220</v>
      </c>
      <c r="C59" s="17" t="s">
        <v>70</v>
      </c>
      <c r="D59" s="17" t="s">
        <v>70</v>
      </c>
      <c r="E59" s="17" t="s">
        <v>209</v>
      </c>
      <c r="F59" s="18">
        <v>4.2187000000000001</v>
      </c>
      <c r="G59" s="20" t="s">
        <v>145</v>
      </c>
      <c r="H59" s="20" t="s">
        <v>48</v>
      </c>
      <c r="I59" s="9" t="s">
        <v>56</v>
      </c>
      <c r="J59" s="9" t="s">
        <v>40</v>
      </c>
      <c r="K59" s="9" t="s">
        <v>40</v>
      </c>
      <c r="L59" s="20" t="s">
        <v>221</v>
      </c>
      <c r="M59" s="9" t="s">
        <v>212</v>
      </c>
      <c r="N59" s="9" t="s">
        <v>39</v>
      </c>
      <c r="O59" s="9" t="s">
        <v>57</v>
      </c>
      <c r="P59" s="20" t="s">
        <v>222</v>
      </c>
      <c r="Q59" s="9" t="s">
        <v>40</v>
      </c>
      <c r="R59" s="9" t="s">
        <v>40</v>
      </c>
    </row>
    <row r="60" spans="1:18" s="8" customFormat="1" ht="19.7" customHeight="1" x14ac:dyDescent="0.2">
      <c r="A60" s="9" t="s">
        <v>223</v>
      </c>
      <c r="B60" s="23" t="s">
        <v>224</v>
      </c>
      <c r="C60" s="9" t="s">
        <v>166</v>
      </c>
      <c r="D60" s="9" t="s">
        <v>166</v>
      </c>
      <c r="E60" s="9" t="s">
        <v>209</v>
      </c>
      <c r="F60" s="24">
        <v>3.9186999999999999</v>
      </c>
      <c r="G60" s="9"/>
      <c r="H60" s="9"/>
      <c r="I60" s="9"/>
      <c r="J60" s="9"/>
      <c r="K60" s="9"/>
      <c r="L60" s="9"/>
      <c r="M60" s="9"/>
      <c r="N60" s="9"/>
      <c r="O60" s="9"/>
      <c r="P60" s="9"/>
      <c r="Q60" s="9"/>
      <c r="R60" s="9"/>
    </row>
    <row r="61" spans="1:18" s="8" customFormat="1" ht="19.7" customHeight="1" x14ac:dyDescent="0.2">
      <c r="A61" s="9" t="s">
        <v>225</v>
      </c>
      <c r="B61" s="16" t="s">
        <v>226</v>
      </c>
      <c r="C61" s="17" t="s">
        <v>176</v>
      </c>
      <c r="D61" s="17" t="s">
        <v>176</v>
      </c>
      <c r="E61" s="17" t="s">
        <v>209</v>
      </c>
      <c r="F61" s="18">
        <v>3.4737</v>
      </c>
      <c r="G61" s="20" t="s">
        <v>145</v>
      </c>
      <c r="H61" s="20" t="s">
        <v>48</v>
      </c>
      <c r="I61" s="9" t="s">
        <v>56</v>
      </c>
      <c r="J61" s="9" t="s">
        <v>40</v>
      </c>
      <c r="K61" s="9" t="s">
        <v>40</v>
      </c>
      <c r="L61" s="20" t="s">
        <v>64</v>
      </c>
      <c r="M61" s="9" t="s">
        <v>50</v>
      </c>
      <c r="N61" s="9" t="s">
        <v>50</v>
      </c>
      <c r="O61" s="9" t="s">
        <v>57</v>
      </c>
      <c r="P61" s="20" t="s">
        <v>227</v>
      </c>
      <c r="Q61" s="9" t="s">
        <v>40</v>
      </c>
      <c r="R61" s="9" t="s">
        <v>40</v>
      </c>
    </row>
    <row r="62" spans="1:18" s="8" customFormat="1" ht="19.7" customHeight="1" x14ac:dyDescent="0.2">
      <c r="A62" s="9" t="s">
        <v>228</v>
      </c>
      <c r="B62" s="23" t="s">
        <v>229</v>
      </c>
      <c r="C62" s="9" t="s">
        <v>166</v>
      </c>
      <c r="D62" s="9" t="s">
        <v>166</v>
      </c>
      <c r="E62" s="9" t="s">
        <v>209</v>
      </c>
      <c r="F62" s="24">
        <v>2.9418000000000002</v>
      </c>
      <c r="G62" s="9"/>
      <c r="H62" s="9"/>
      <c r="I62" s="9"/>
      <c r="J62" s="9"/>
      <c r="K62" s="9"/>
      <c r="L62" s="9"/>
      <c r="M62" s="9"/>
      <c r="N62" s="9"/>
      <c r="O62" s="9"/>
      <c r="P62" s="9"/>
      <c r="Q62" s="9"/>
      <c r="R62" s="9"/>
    </row>
    <row r="63" spans="1:18" s="8" customFormat="1" ht="19.7" customHeight="1" x14ac:dyDescent="0.2">
      <c r="A63" s="9" t="s">
        <v>230</v>
      </c>
      <c r="B63" s="23" t="s">
        <v>231</v>
      </c>
      <c r="C63" s="9" t="s">
        <v>216</v>
      </c>
      <c r="D63" s="9" t="s">
        <v>216</v>
      </c>
      <c r="E63" s="9" t="s">
        <v>209</v>
      </c>
      <c r="F63" s="24">
        <v>2.8816000000000002</v>
      </c>
      <c r="G63" s="9"/>
      <c r="H63" s="9"/>
      <c r="I63" s="9"/>
      <c r="J63" s="9"/>
      <c r="K63" s="9"/>
      <c r="L63" s="9"/>
      <c r="M63" s="9"/>
      <c r="N63" s="9"/>
      <c r="O63" s="9"/>
      <c r="P63" s="9"/>
      <c r="Q63" s="9"/>
      <c r="R63" s="9"/>
    </row>
    <row r="64" spans="1:18" s="8" customFormat="1" ht="19.7" customHeight="1" x14ac:dyDescent="0.2">
      <c r="A64" s="9" t="s">
        <v>232</v>
      </c>
      <c r="B64" s="23" t="s">
        <v>233</v>
      </c>
      <c r="C64" s="9" t="s">
        <v>166</v>
      </c>
      <c r="D64" s="9" t="s">
        <v>166</v>
      </c>
      <c r="E64" s="9" t="s">
        <v>209</v>
      </c>
      <c r="F64" s="24">
        <v>1.9379</v>
      </c>
      <c r="G64" s="9"/>
      <c r="H64" s="9"/>
      <c r="I64" s="9"/>
      <c r="J64" s="9"/>
      <c r="K64" s="9"/>
      <c r="L64" s="9"/>
      <c r="M64" s="9"/>
      <c r="N64" s="9"/>
      <c r="O64" s="9"/>
      <c r="P64" s="9"/>
      <c r="Q64" s="9"/>
      <c r="R64" s="9"/>
    </row>
    <row r="65" spans="1:18" s="8" customFormat="1" ht="19.7" customHeight="1" x14ac:dyDescent="0.2">
      <c r="A65" s="9" t="s">
        <v>234</v>
      </c>
      <c r="B65" s="16" t="s">
        <v>235</v>
      </c>
      <c r="C65" s="17" t="s">
        <v>153</v>
      </c>
      <c r="D65" s="17" t="s">
        <v>153</v>
      </c>
      <c r="E65" s="17" t="s">
        <v>209</v>
      </c>
      <c r="F65" s="18">
        <v>1.8226</v>
      </c>
      <c r="G65" s="20" t="s">
        <v>236</v>
      </c>
      <c r="H65" s="20" t="s">
        <v>48</v>
      </c>
      <c r="I65" s="9" t="s">
        <v>79</v>
      </c>
      <c r="J65" s="9" t="s">
        <v>40</v>
      </c>
      <c r="K65" s="9" t="s">
        <v>57</v>
      </c>
      <c r="L65" s="9" t="s">
        <v>50</v>
      </c>
      <c r="M65" s="9" t="s">
        <v>50</v>
      </c>
      <c r="N65" s="9" t="s">
        <v>50</v>
      </c>
      <c r="O65" s="9" t="s">
        <v>50</v>
      </c>
      <c r="P65" s="20" t="s">
        <v>237</v>
      </c>
      <c r="Q65" s="9" t="s">
        <v>40</v>
      </c>
      <c r="R65" s="9" t="s">
        <v>40</v>
      </c>
    </row>
    <row r="66" spans="1:18" s="8" customFormat="1" ht="19.7" customHeight="1" x14ac:dyDescent="0.2">
      <c r="A66" s="9" t="s">
        <v>238</v>
      </c>
      <c r="B66" s="23" t="s">
        <v>239</v>
      </c>
      <c r="C66" s="9" t="s">
        <v>240</v>
      </c>
      <c r="D66" s="9" t="s">
        <v>240</v>
      </c>
      <c r="E66" s="9" t="s">
        <v>209</v>
      </c>
      <c r="F66" s="24">
        <v>1.3841000000000001</v>
      </c>
      <c r="G66" s="9"/>
      <c r="H66" s="9"/>
      <c r="I66" s="9"/>
      <c r="J66" s="9"/>
      <c r="K66" s="9"/>
      <c r="L66" s="9"/>
      <c r="M66" s="9"/>
      <c r="N66" s="9"/>
      <c r="O66" s="9"/>
      <c r="P66" s="9"/>
      <c r="Q66" s="9"/>
      <c r="R66" s="9"/>
    </row>
    <row r="67" spans="1:18" s="8" customFormat="1" ht="19.7" customHeight="1" x14ac:dyDescent="0.2">
      <c r="A67" s="9" t="s">
        <v>241</v>
      </c>
      <c r="B67" s="16" t="s">
        <v>242</v>
      </c>
      <c r="C67" s="17" t="s">
        <v>77</v>
      </c>
      <c r="D67" s="17" t="s">
        <v>77</v>
      </c>
      <c r="E67" s="17" t="s">
        <v>209</v>
      </c>
      <c r="F67" s="18">
        <v>1.2878000000000001</v>
      </c>
      <c r="G67" s="9"/>
      <c r="H67" s="9"/>
      <c r="I67" s="9"/>
      <c r="J67" s="9"/>
      <c r="K67" s="9"/>
      <c r="L67" s="9"/>
      <c r="M67" s="9"/>
      <c r="N67" s="9"/>
      <c r="O67" s="9"/>
      <c r="P67" s="9"/>
      <c r="Q67" s="9"/>
      <c r="R67" s="9"/>
    </row>
    <row r="68" spans="1:18" s="8" customFormat="1" ht="19.7" customHeight="1" x14ac:dyDescent="0.2">
      <c r="A68" s="9" t="s">
        <v>243</v>
      </c>
      <c r="B68" s="16" t="s">
        <v>244</v>
      </c>
      <c r="C68" s="17" t="s">
        <v>179</v>
      </c>
      <c r="D68" s="17" t="s">
        <v>179</v>
      </c>
      <c r="E68" s="17" t="s">
        <v>209</v>
      </c>
      <c r="F68" s="18">
        <v>0.88519999999999999</v>
      </c>
      <c r="G68" s="9"/>
      <c r="H68" s="9"/>
      <c r="I68" s="9"/>
      <c r="J68" s="9"/>
      <c r="K68" s="9"/>
      <c r="L68" s="9"/>
      <c r="M68" s="9"/>
      <c r="N68" s="9"/>
      <c r="O68" s="9"/>
      <c r="P68" s="9"/>
      <c r="Q68" s="9"/>
      <c r="R68" s="9"/>
    </row>
    <row r="69" spans="1:18" s="8" customFormat="1" ht="19.7" customHeight="1" x14ac:dyDescent="0.2">
      <c r="A69" s="9" t="s">
        <v>245</v>
      </c>
      <c r="B69" s="16" t="s">
        <v>246</v>
      </c>
      <c r="C69" s="17" t="s">
        <v>247</v>
      </c>
      <c r="D69" s="17" t="s">
        <v>247</v>
      </c>
      <c r="E69" s="17" t="s">
        <v>209</v>
      </c>
      <c r="F69" s="18">
        <v>0.75770000000000004</v>
      </c>
      <c r="G69" s="9"/>
      <c r="H69" s="9"/>
      <c r="I69" s="9"/>
      <c r="J69" s="9"/>
      <c r="K69" s="9"/>
      <c r="L69" s="9"/>
      <c r="M69" s="9"/>
      <c r="N69" s="9"/>
      <c r="O69" s="9"/>
      <c r="P69" s="9"/>
      <c r="Q69" s="9"/>
      <c r="R69" s="9"/>
    </row>
    <row r="70" spans="1:18" s="8" customFormat="1" ht="19.7" customHeight="1" x14ac:dyDescent="0.2">
      <c r="A70" s="9" t="s">
        <v>248</v>
      </c>
      <c r="B70" s="16" t="s">
        <v>249</v>
      </c>
      <c r="C70" s="17" t="s">
        <v>131</v>
      </c>
      <c r="D70" s="17" t="s">
        <v>131</v>
      </c>
      <c r="E70" s="17" t="s">
        <v>209</v>
      </c>
      <c r="F70" s="18">
        <v>0.73839999999999995</v>
      </c>
      <c r="G70" s="20" t="s">
        <v>145</v>
      </c>
      <c r="H70" s="20" t="s">
        <v>48</v>
      </c>
      <c r="I70" s="9" t="s">
        <v>142</v>
      </c>
      <c r="J70" s="9" t="s">
        <v>40</v>
      </c>
      <c r="K70" s="9" t="s">
        <v>57</v>
      </c>
      <c r="L70" s="9" t="s">
        <v>50</v>
      </c>
      <c r="M70" s="9" t="s">
        <v>50</v>
      </c>
      <c r="N70" s="9" t="s">
        <v>50</v>
      </c>
      <c r="O70" s="9" t="s">
        <v>50</v>
      </c>
      <c r="P70" s="9" t="s">
        <v>50</v>
      </c>
      <c r="Q70" s="9" t="s">
        <v>50</v>
      </c>
      <c r="R70" s="9" t="s">
        <v>40</v>
      </c>
    </row>
    <row r="71" spans="1:18" s="8" customFormat="1" ht="19.7" customHeight="1" x14ac:dyDescent="0.2">
      <c r="A71" s="9" t="s">
        <v>250</v>
      </c>
      <c r="B71" s="16" t="s">
        <v>251</v>
      </c>
      <c r="C71" s="17" t="s">
        <v>131</v>
      </c>
      <c r="D71" s="17" t="s">
        <v>131</v>
      </c>
      <c r="E71" s="17" t="s">
        <v>209</v>
      </c>
      <c r="F71" s="18">
        <v>0.72650000000000003</v>
      </c>
      <c r="G71" s="9"/>
      <c r="H71" s="9"/>
      <c r="I71" s="9"/>
      <c r="J71" s="9"/>
      <c r="K71" s="9"/>
      <c r="L71" s="9"/>
      <c r="M71" s="9"/>
      <c r="N71" s="9"/>
      <c r="O71" s="9"/>
      <c r="P71" s="9"/>
      <c r="Q71" s="9"/>
      <c r="R71" s="9"/>
    </row>
    <row r="72" spans="1:18" s="8" customFormat="1" ht="19.7" customHeight="1" x14ac:dyDescent="0.2">
      <c r="A72" s="9" t="s">
        <v>252</v>
      </c>
      <c r="B72" s="23" t="s">
        <v>253</v>
      </c>
      <c r="C72" s="9" t="s">
        <v>166</v>
      </c>
      <c r="D72" s="9" t="s">
        <v>166</v>
      </c>
      <c r="E72" s="9" t="s">
        <v>209</v>
      </c>
      <c r="F72" s="24">
        <v>0.67700000000000005</v>
      </c>
      <c r="G72" s="9"/>
      <c r="H72" s="9"/>
      <c r="I72" s="9"/>
      <c r="J72" s="9"/>
      <c r="K72" s="9"/>
      <c r="L72" s="9"/>
      <c r="M72" s="9"/>
      <c r="N72" s="9"/>
      <c r="O72" s="9"/>
      <c r="P72" s="9"/>
      <c r="Q72" s="9"/>
      <c r="R72" s="9"/>
    </row>
    <row r="73" spans="1:18" s="8" customFormat="1" ht="19.7" customHeight="1" x14ac:dyDescent="0.2">
      <c r="A73" s="9" t="s">
        <v>254</v>
      </c>
      <c r="B73" s="23" t="s">
        <v>255</v>
      </c>
      <c r="C73" s="9" t="s">
        <v>88</v>
      </c>
      <c r="D73" s="9" t="s">
        <v>88</v>
      </c>
      <c r="E73" s="9" t="s">
        <v>209</v>
      </c>
      <c r="F73" s="24">
        <v>0.35589999999999999</v>
      </c>
      <c r="G73" s="9"/>
      <c r="H73" s="9"/>
      <c r="I73" s="9"/>
      <c r="J73" s="9"/>
      <c r="K73" s="9"/>
      <c r="L73" s="9"/>
      <c r="M73" s="9"/>
      <c r="N73" s="9"/>
      <c r="O73" s="9"/>
      <c r="P73" s="9"/>
      <c r="Q73" s="9"/>
      <c r="R73" s="9"/>
    </row>
    <row r="74" spans="1:18" s="8" customFormat="1" ht="19.7" customHeight="1" x14ac:dyDescent="0.2">
      <c r="A74" s="9" t="s">
        <v>256</v>
      </c>
      <c r="B74" s="23" t="s">
        <v>257</v>
      </c>
      <c r="C74" s="9" t="s">
        <v>216</v>
      </c>
      <c r="D74" s="9" t="s">
        <v>216</v>
      </c>
      <c r="E74" s="9" t="s">
        <v>209</v>
      </c>
      <c r="F74" s="24">
        <v>0.22509999999999999</v>
      </c>
      <c r="G74" s="9"/>
      <c r="H74" s="9"/>
      <c r="I74" s="9"/>
      <c r="J74" s="9"/>
      <c r="K74" s="9"/>
      <c r="L74" s="9"/>
      <c r="M74" s="9"/>
      <c r="N74" s="9"/>
      <c r="O74" s="9"/>
      <c r="P74" s="9"/>
      <c r="Q74" s="9"/>
      <c r="R74" s="9"/>
    </row>
    <row r="75" spans="1:18" s="8" customFormat="1" ht="19.7" customHeight="1" x14ac:dyDescent="0.2">
      <c r="A75" s="9" t="s">
        <v>258</v>
      </c>
      <c r="B75" s="23" t="s">
        <v>259</v>
      </c>
      <c r="C75" s="9" t="s">
        <v>240</v>
      </c>
      <c r="D75" s="9" t="s">
        <v>240</v>
      </c>
      <c r="E75" s="9" t="s">
        <v>209</v>
      </c>
      <c r="F75" s="24">
        <v>0.22439999999999999</v>
      </c>
      <c r="G75" s="9"/>
      <c r="H75" s="9"/>
      <c r="I75" s="9"/>
      <c r="J75" s="9"/>
      <c r="K75" s="9"/>
      <c r="L75" s="9"/>
      <c r="M75" s="9"/>
      <c r="N75" s="9"/>
      <c r="O75" s="9"/>
      <c r="P75" s="9"/>
      <c r="Q75" s="9"/>
      <c r="R75" s="9"/>
    </row>
    <row r="76" spans="1:18" s="8" customFormat="1" ht="19.7" customHeight="1" x14ac:dyDescent="0.2">
      <c r="A76" s="9" t="s">
        <v>260</v>
      </c>
      <c r="B76" s="23" t="s">
        <v>261</v>
      </c>
      <c r="C76" s="9" t="s">
        <v>262</v>
      </c>
      <c r="D76" s="9" t="s">
        <v>262</v>
      </c>
      <c r="E76" s="9" t="s">
        <v>209</v>
      </c>
      <c r="F76" s="24">
        <v>0.21360000000000001</v>
      </c>
      <c r="G76" s="9"/>
      <c r="H76" s="9"/>
      <c r="I76" s="9"/>
      <c r="J76" s="9"/>
      <c r="K76" s="9"/>
      <c r="L76" s="9"/>
      <c r="M76" s="9"/>
      <c r="N76" s="9"/>
      <c r="O76" s="9"/>
      <c r="P76" s="9"/>
      <c r="Q76" s="9"/>
      <c r="R76" s="9"/>
    </row>
    <row r="77" spans="1:18" s="8" customFormat="1" ht="19.7" customHeight="1" x14ac:dyDescent="0.2">
      <c r="A77" s="9" t="s">
        <v>263</v>
      </c>
      <c r="B77" s="16" t="s">
        <v>264</v>
      </c>
      <c r="C77" s="17" t="s">
        <v>126</v>
      </c>
      <c r="D77" s="17" t="s">
        <v>126</v>
      </c>
      <c r="E77" s="17" t="s">
        <v>209</v>
      </c>
      <c r="F77" s="18">
        <v>0.2122</v>
      </c>
      <c r="G77" s="9"/>
      <c r="H77" s="9"/>
      <c r="I77" s="9"/>
      <c r="J77" s="9"/>
      <c r="K77" s="9"/>
      <c r="L77" s="9"/>
      <c r="M77" s="9"/>
      <c r="N77" s="9"/>
      <c r="O77" s="9"/>
      <c r="P77" s="9"/>
      <c r="Q77" s="9"/>
      <c r="R77" s="9"/>
    </row>
    <row r="78" spans="1:18" s="8" customFormat="1" ht="19.7" customHeight="1" x14ac:dyDescent="0.2">
      <c r="A78" s="9" t="s">
        <v>265</v>
      </c>
      <c r="B78" s="23" t="s">
        <v>266</v>
      </c>
      <c r="C78" s="9" t="s">
        <v>240</v>
      </c>
      <c r="D78" s="9" t="s">
        <v>240</v>
      </c>
      <c r="E78" s="9" t="s">
        <v>209</v>
      </c>
      <c r="F78" s="24">
        <v>0.2092</v>
      </c>
      <c r="G78" s="9"/>
      <c r="H78" s="9"/>
      <c r="I78" s="9"/>
      <c r="J78" s="9"/>
      <c r="K78" s="9"/>
      <c r="L78" s="9"/>
      <c r="M78" s="9"/>
      <c r="N78" s="9"/>
      <c r="O78" s="9"/>
      <c r="P78" s="9"/>
      <c r="Q78" s="9"/>
      <c r="R78" s="9"/>
    </row>
    <row r="79" spans="1:18" s="8" customFormat="1" ht="19.7" customHeight="1" x14ac:dyDescent="0.2">
      <c r="A79" s="9" t="s">
        <v>267</v>
      </c>
      <c r="B79" s="23" t="s">
        <v>268</v>
      </c>
      <c r="C79" s="9" t="s">
        <v>240</v>
      </c>
      <c r="D79" s="9" t="s">
        <v>240</v>
      </c>
      <c r="E79" s="9" t="s">
        <v>209</v>
      </c>
      <c r="F79" s="24">
        <v>0.13919999999999999</v>
      </c>
      <c r="G79" s="9"/>
      <c r="H79" s="9"/>
      <c r="I79" s="9"/>
      <c r="J79" s="9"/>
      <c r="K79" s="9"/>
      <c r="L79" s="9"/>
      <c r="M79" s="9"/>
      <c r="N79" s="9"/>
      <c r="O79" s="9"/>
      <c r="P79" s="9"/>
      <c r="Q79" s="9"/>
      <c r="R79" s="9"/>
    </row>
    <row r="80" spans="1:18" s="8" customFormat="1" ht="19.7" customHeight="1" x14ac:dyDescent="0.2">
      <c r="A80" s="9" t="s">
        <v>269</v>
      </c>
      <c r="B80" s="16" t="s">
        <v>270</v>
      </c>
      <c r="C80" s="17" t="s">
        <v>126</v>
      </c>
      <c r="D80" s="17" t="s">
        <v>126</v>
      </c>
      <c r="E80" s="17" t="s">
        <v>209</v>
      </c>
      <c r="F80" s="18">
        <v>0.11550000000000001</v>
      </c>
      <c r="G80" s="9"/>
      <c r="H80" s="9"/>
      <c r="I80" s="9"/>
      <c r="J80" s="9"/>
      <c r="K80" s="9"/>
      <c r="L80" s="9"/>
      <c r="M80" s="9"/>
      <c r="N80" s="9"/>
      <c r="O80" s="9"/>
      <c r="P80" s="9"/>
      <c r="Q80" s="9"/>
      <c r="R80" s="9"/>
    </row>
    <row r="81" spans="1:18" s="8" customFormat="1" ht="19.7" customHeight="1" x14ac:dyDescent="0.2">
      <c r="A81" s="9" t="s">
        <v>271</v>
      </c>
      <c r="B81" s="16" t="s">
        <v>272</v>
      </c>
      <c r="C81" s="17" t="s">
        <v>179</v>
      </c>
      <c r="D81" s="17" t="s">
        <v>179</v>
      </c>
      <c r="E81" s="17" t="s">
        <v>209</v>
      </c>
      <c r="F81" s="18">
        <v>0.10879999999999999</v>
      </c>
      <c r="G81" s="9"/>
      <c r="H81" s="9"/>
      <c r="I81" s="9"/>
      <c r="J81" s="9"/>
      <c r="K81" s="9"/>
      <c r="L81" s="9"/>
      <c r="M81" s="9"/>
      <c r="N81" s="9"/>
      <c r="O81" s="9"/>
      <c r="P81" s="9"/>
      <c r="Q81" s="9"/>
      <c r="R81" s="9"/>
    </row>
    <row r="82" spans="1:18" s="8" customFormat="1" ht="19.7" customHeight="1" x14ac:dyDescent="0.2">
      <c r="A82" s="9" t="s">
        <v>273</v>
      </c>
      <c r="B82" s="23" t="s">
        <v>274</v>
      </c>
      <c r="C82" s="9" t="s">
        <v>194</v>
      </c>
      <c r="D82" s="9" t="s">
        <v>194</v>
      </c>
      <c r="E82" s="9" t="s">
        <v>209</v>
      </c>
      <c r="F82" s="24">
        <v>0.1</v>
      </c>
      <c r="G82" s="9"/>
      <c r="H82" s="9"/>
      <c r="I82" s="9"/>
      <c r="J82" s="9"/>
      <c r="K82" s="9"/>
      <c r="L82" s="9"/>
      <c r="M82" s="9"/>
      <c r="N82" s="9"/>
      <c r="O82" s="9"/>
      <c r="P82" s="9"/>
      <c r="Q82" s="9"/>
      <c r="R82" s="9"/>
    </row>
    <row r="83" spans="1:18" s="8" customFormat="1" ht="19.7" customHeight="1" x14ac:dyDescent="0.2">
      <c r="A83" s="9" t="s">
        <v>275</v>
      </c>
      <c r="B83" s="23" t="s">
        <v>276</v>
      </c>
      <c r="C83" s="9" t="s">
        <v>240</v>
      </c>
      <c r="D83" s="9" t="s">
        <v>240</v>
      </c>
      <c r="E83" s="9" t="s">
        <v>209</v>
      </c>
      <c r="F83" s="24">
        <v>9.1800000000000007E-2</v>
      </c>
      <c r="G83" s="9"/>
      <c r="H83" s="9"/>
      <c r="I83" s="9"/>
      <c r="J83" s="9"/>
      <c r="K83" s="9"/>
      <c r="L83" s="9"/>
      <c r="M83" s="9"/>
      <c r="N83" s="9"/>
      <c r="O83" s="9"/>
      <c r="P83" s="9"/>
      <c r="Q83" s="9"/>
      <c r="R83" s="9"/>
    </row>
    <row r="84" spans="1:18" s="8" customFormat="1" ht="19.7" customHeight="1" x14ac:dyDescent="0.2">
      <c r="A84" s="9" t="s">
        <v>277</v>
      </c>
      <c r="B84" s="23" t="s">
        <v>278</v>
      </c>
      <c r="C84" s="9" t="s">
        <v>240</v>
      </c>
      <c r="D84" s="9" t="s">
        <v>240</v>
      </c>
      <c r="E84" s="9" t="s">
        <v>209</v>
      </c>
      <c r="F84" s="24">
        <v>7.3200000000000001E-2</v>
      </c>
      <c r="G84" s="9"/>
      <c r="H84" s="9"/>
      <c r="I84" s="9"/>
      <c r="J84" s="9"/>
      <c r="K84" s="9"/>
      <c r="L84" s="9"/>
      <c r="M84" s="9"/>
      <c r="N84" s="9"/>
      <c r="O84" s="9"/>
      <c r="P84" s="9"/>
      <c r="Q84" s="9"/>
      <c r="R84" s="9"/>
    </row>
    <row r="85" spans="1:18" s="8" customFormat="1" ht="19.7" customHeight="1" x14ac:dyDescent="0.2">
      <c r="A85" s="9" t="s">
        <v>279</v>
      </c>
      <c r="B85" s="16" t="s">
        <v>280</v>
      </c>
      <c r="C85" s="17" t="s">
        <v>126</v>
      </c>
      <c r="D85" s="17" t="s">
        <v>126</v>
      </c>
      <c r="E85" s="17" t="s">
        <v>209</v>
      </c>
      <c r="F85" s="18">
        <v>6.1100000000000002E-2</v>
      </c>
      <c r="G85" s="9"/>
      <c r="H85" s="9"/>
      <c r="I85" s="9"/>
      <c r="J85" s="9"/>
      <c r="K85" s="9"/>
      <c r="L85" s="9"/>
      <c r="M85" s="9"/>
      <c r="N85" s="9"/>
      <c r="O85" s="9"/>
      <c r="P85" s="9"/>
      <c r="Q85" s="9"/>
      <c r="R85" s="9"/>
    </row>
    <row r="86" spans="1:18" s="8" customFormat="1" ht="19.7" customHeight="1" x14ac:dyDescent="0.2">
      <c r="A86" s="9" t="s">
        <v>281</v>
      </c>
      <c r="B86" s="16" t="s">
        <v>282</v>
      </c>
      <c r="C86" s="17" t="s">
        <v>126</v>
      </c>
      <c r="D86" s="17" t="s">
        <v>126</v>
      </c>
      <c r="E86" s="17" t="s">
        <v>209</v>
      </c>
      <c r="F86" s="18">
        <v>5.0599999999999999E-2</v>
      </c>
      <c r="G86" s="9"/>
      <c r="H86" s="9"/>
      <c r="I86" s="9"/>
      <c r="J86" s="9"/>
      <c r="K86" s="9"/>
      <c r="L86" s="9"/>
      <c r="M86" s="9"/>
      <c r="N86" s="9"/>
      <c r="O86" s="9"/>
      <c r="P86" s="9"/>
      <c r="Q86" s="9"/>
      <c r="R86" s="9"/>
    </row>
    <row r="87" spans="1:18" s="8" customFormat="1" ht="19.7" customHeight="1" x14ac:dyDescent="0.2">
      <c r="A87" s="9" t="s">
        <v>283</v>
      </c>
      <c r="B87" s="16" t="s">
        <v>284</v>
      </c>
      <c r="C87" s="17" t="s">
        <v>247</v>
      </c>
      <c r="D87" s="17" t="s">
        <v>247</v>
      </c>
      <c r="E87" s="17" t="s">
        <v>209</v>
      </c>
      <c r="F87" s="18">
        <v>4.3700000000000003E-2</v>
      </c>
      <c r="G87" s="9"/>
      <c r="H87" s="9"/>
      <c r="I87" s="9"/>
      <c r="J87" s="9"/>
      <c r="K87" s="9"/>
      <c r="L87" s="9"/>
      <c r="M87" s="9"/>
      <c r="N87" s="9"/>
      <c r="O87" s="9"/>
      <c r="P87" s="9"/>
      <c r="Q87" s="9"/>
      <c r="R87" s="9"/>
    </row>
    <row r="88" spans="1:18" s="8" customFormat="1" ht="19.7" customHeight="1" x14ac:dyDescent="0.2">
      <c r="A88" s="9" t="s">
        <v>285</v>
      </c>
      <c r="B88" s="23" t="s">
        <v>286</v>
      </c>
      <c r="C88" s="9" t="s">
        <v>240</v>
      </c>
      <c r="D88" s="9" t="s">
        <v>240</v>
      </c>
      <c r="E88" s="9" t="s">
        <v>209</v>
      </c>
      <c r="F88" s="24">
        <v>3.7400000000000003E-2</v>
      </c>
      <c r="G88" s="9"/>
      <c r="H88" s="9"/>
      <c r="I88" s="9"/>
      <c r="J88" s="9"/>
      <c r="K88" s="9"/>
      <c r="L88" s="9"/>
      <c r="M88" s="9"/>
      <c r="N88" s="9"/>
      <c r="O88" s="9"/>
      <c r="P88" s="9"/>
      <c r="Q88" s="9"/>
      <c r="R88" s="9"/>
    </row>
    <row r="89" spans="1:18" s="8" customFormat="1" ht="19.7" customHeight="1" x14ac:dyDescent="0.2">
      <c r="A89" s="9" t="s">
        <v>287</v>
      </c>
      <c r="B89" s="23" t="s">
        <v>288</v>
      </c>
      <c r="C89" s="9" t="s">
        <v>240</v>
      </c>
      <c r="D89" s="9" t="s">
        <v>240</v>
      </c>
      <c r="E89" s="9" t="s">
        <v>209</v>
      </c>
      <c r="F89" s="24">
        <v>3.73E-2</v>
      </c>
      <c r="G89" s="9"/>
      <c r="H89" s="9"/>
      <c r="I89" s="9"/>
      <c r="J89" s="9"/>
      <c r="K89" s="9"/>
      <c r="L89" s="9"/>
      <c r="M89" s="9"/>
      <c r="N89" s="9"/>
      <c r="O89" s="9"/>
      <c r="P89" s="9"/>
      <c r="Q89" s="9"/>
      <c r="R89" s="9"/>
    </row>
    <row r="90" spans="1:18" s="8" customFormat="1" ht="19.7" customHeight="1" x14ac:dyDescent="0.2">
      <c r="A90" s="9" t="s">
        <v>289</v>
      </c>
      <c r="B90" s="23" t="s">
        <v>290</v>
      </c>
      <c r="C90" s="9" t="s">
        <v>240</v>
      </c>
      <c r="D90" s="9" t="s">
        <v>240</v>
      </c>
      <c r="E90" s="9" t="s">
        <v>209</v>
      </c>
      <c r="F90" s="24">
        <v>3.5000000000000003E-2</v>
      </c>
      <c r="G90" s="9"/>
      <c r="H90" s="9"/>
      <c r="I90" s="9"/>
      <c r="J90" s="9"/>
      <c r="K90" s="9"/>
      <c r="L90" s="9"/>
      <c r="M90" s="9"/>
      <c r="N90" s="9"/>
      <c r="O90" s="9"/>
      <c r="P90" s="9"/>
      <c r="Q90" s="9"/>
      <c r="R90" s="9"/>
    </row>
    <row r="91" spans="1:18" s="8" customFormat="1" ht="19.7" customHeight="1" x14ac:dyDescent="0.2">
      <c r="A91" s="9" t="s">
        <v>291</v>
      </c>
      <c r="B91" s="23" t="s">
        <v>292</v>
      </c>
      <c r="C91" s="9" t="s">
        <v>240</v>
      </c>
      <c r="D91" s="9" t="s">
        <v>240</v>
      </c>
      <c r="E91" s="9" t="s">
        <v>209</v>
      </c>
      <c r="F91" s="24">
        <v>3.39E-2</v>
      </c>
      <c r="G91" s="9"/>
      <c r="H91" s="9"/>
      <c r="I91" s="9"/>
      <c r="J91" s="9"/>
      <c r="K91" s="9"/>
      <c r="L91" s="9"/>
      <c r="M91" s="9"/>
      <c r="N91" s="9"/>
      <c r="O91" s="9"/>
      <c r="P91" s="9"/>
      <c r="Q91" s="9"/>
      <c r="R91" s="9"/>
    </row>
    <row r="92" spans="1:18" s="8" customFormat="1" ht="19.7" customHeight="1" x14ac:dyDescent="0.2">
      <c r="A92" s="9" t="s">
        <v>293</v>
      </c>
      <c r="B92" s="16" t="s">
        <v>294</v>
      </c>
      <c r="C92" s="17" t="s">
        <v>179</v>
      </c>
      <c r="D92" s="17" t="s">
        <v>179</v>
      </c>
      <c r="E92" s="17" t="s">
        <v>295</v>
      </c>
      <c r="F92" s="18">
        <v>2.7475000000000001</v>
      </c>
      <c r="G92" s="20" t="s">
        <v>145</v>
      </c>
      <c r="H92" s="20" t="s">
        <v>48</v>
      </c>
      <c r="I92" s="9" t="s">
        <v>56</v>
      </c>
      <c r="J92" s="9" t="s">
        <v>40</v>
      </c>
      <c r="K92" s="9" t="s">
        <v>57</v>
      </c>
      <c r="L92" s="9" t="s">
        <v>50</v>
      </c>
      <c r="M92" s="9" t="s">
        <v>50</v>
      </c>
      <c r="N92" s="9" t="s">
        <v>50</v>
      </c>
      <c r="O92" s="9" t="s">
        <v>50</v>
      </c>
      <c r="P92" s="20" t="s">
        <v>111</v>
      </c>
      <c r="Q92" s="9" t="s">
        <v>57</v>
      </c>
      <c r="R92" s="9" t="s">
        <v>40</v>
      </c>
    </row>
    <row r="93" spans="1:18" s="8" customFormat="1" ht="19.7" customHeight="1" x14ac:dyDescent="0.2">
      <c r="A93" s="9" t="s">
        <v>296</v>
      </c>
      <c r="B93" s="16" t="s">
        <v>297</v>
      </c>
      <c r="C93" s="17" t="s">
        <v>179</v>
      </c>
      <c r="D93" s="17" t="s">
        <v>179</v>
      </c>
      <c r="E93" s="17" t="s">
        <v>295</v>
      </c>
      <c r="F93" s="18">
        <v>2.5707</v>
      </c>
      <c r="G93" s="20" t="s">
        <v>145</v>
      </c>
      <c r="H93" s="20" t="s">
        <v>48</v>
      </c>
      <c r="I93" s="9" t="s">
        <v>56</v>
      </c>
      <c r="J93" s="9" t="s">
        <v>40</v>
      </c>
      <c r="K93" s="9" t="s">
        <v>57</v>
      </c>
      <c r="L93" s="9"/>
      <c r="M93" s="9"/>
      <c r="N93" s="9"/>
      <c r="O93" s="9"/>
      <c r="P93" s="20" t="s">
        <v>111</v>
      </c>
      <c r="Q93" s="9" t="s">
        <v>57</v>
      </c>
      <c r="R93" s="9" t="s">
        <v>40</v>
      </c>
    </row>
    <row r="94" spans="1:18" s="8" customFormat="1" ht="19.7" customHeight="1" x14ac:dyDescent="0.2">
      <c r="A94" s="9" t="s">
        <v>298</v>
      </c>
      <c r="B94" s="23" t="s">
        <v>299</v>
      </c>
      <c r="C94" s="9" t="s">
        <v>240</v>
      </c>
      <c r="D94" s="9" t="s">
        <v>240</v>
      </c>
      <c r="E94" s="9" t="s">
        <v>295</v>
      </c>
      <c r="F94" s="24">
        <v>2.4422000000000001</v>
      </c>
      <c r="G94" s="9"/>
      <c r="H94" s="9"/>
      <c r="I94" s="9"/>
      <c r="J94" s="9"/>
      <c r="K94" s="9"/>
      <c r="L94" s="9"/>
      <c r="M94" s="9"/>
      <c r="N94" s="9"/>
      <c r="O94" s="9"/>
      <c r="P94" s="9"/>
      <c r="Q94" s="9"/>
      <c r="R94" s="9"/>
    </row>
    <row r="95" spans="1:18" s="8" customFormat="1" ht="19.7" customHeight="1" x14ac:dyDescent="0.2">
      <c r="A95" s="9" t="s">
        <v>300</v>
      </c>
      <c r="B95" s="23" t="s">
        <v>301</v>
      </c>
      <c r="C95" s="9" t="s">
        <v>174</v>
      </c>
      <c r="D95" s="9" t="s">
        <v>174</v>
      </c>
      <c r="E95" s="9" t="s">
        <v>295</v>
      </c>
      <c r="F95" s="24">
        <v>1.5677000000000001</v>
      </c>
      <c r="G95" s="9"/>
      <c r="H95" s="9"/>
      <c r="I95" s="9"/>
      <c r="J95" s="9"/>
      <c r="K95" s="9"/>
      <c r="L95" s="9"/>
      <c r="M95" s="9"/>
      <c r="N95" s="9"/>
      <c r="O95" s="9"/>
      <c r="P95" s="9"/>
      <c r="Q95" s="9"/>
      <c r="R95" s="9"/>
    </row>
    <row r="96" spans="1:18" s="8" customFormat="1" ht="19.7" customHeight="1" x14ac:dyDescent="0.2">
      <c r="A96" s="9" t="s">
        <v>302</v>
      </c>
      <c r="B96" s="23" t="s">
        <v>303</v>
      </c>
      <c r="C96" s="9" t="s">
        <v>304</v>
      </c>
      <c r="D96" s="9" t="s">
        <v>304</v>
      </c>
      <c r="E96" s="9" t="s">
        <v>295</v>
      </c>
      <c r="F96" s="24">
        <v>0.95299999999999996</v>
      </c>
      <c r="G96" s="9"/>
      <c r="H96" s="9"/>
      <c r="I96" s="9"/>
      <c r="J96" s="9"/>
      <c r="K96" s="9"/>
      <c r="L96" s="9"/>
      <c r="M96" s="9"/>
      <c r="N96" s="9"/>
      <c r="O96" s="9"/>
      <c r="P96" s="9"/>
      <c r="Q96" s="9"/>
      <c r="R96" s="9"/>
    </row>
    <row r="97" spans="1:18" s="8" customFormat="1" ht="19.7" customHeight="1" x14ac:dyDescent="0.2">
      <c r="A97" s="9" t="s">
        <v>305</v>
      </c>
      <c r="B97" s="16" t="s">
        <v>306</v>
      </c>
      <c r="C97" s="17" t="s">
        <v>179</v>
      </c>
      <c r="D97" s="17" t="s">
        <v>179</v>
      </c>
      <c r="E97" s="17" t="s">
        <v>295</v>
      </c>
      <c r="F97" s="18">
        <v>0.83579999999999999</v>
      </c>
      <c r="G97" s="20" t="s">
        <v>150</v>
      </c>
      <c r="H97" s="20" t="s">
        <v>48</v>
      </c>
      <c r="I97" s="9" t="s">
        <v>56</v>
      </c>
      <c r="J97" s="9" t="s">
        <v>57</v>
      </c>
      <c r="K97" s="9" t="s">
        <v>57</v>
      </c>
      <c r="L97" s="9" t="s">
        <v>50</v>
      </c>
      <c r="M97" s="9" t="s">
        <v>50</v>
      </c>
      <c r="N97" s="9" t="s">
        <v>50</v>
      </c>
      <c r="O97" s="9" t="s">
        <v>50</v>
      </c>
      <c r="P97" s="9" t="s">
        <v>50</v>
      </c>
      <c r="Q97" s="9" t="s">
        <v>50</v>
      </c>
      <c r="R97" s="9" t="s">
        <v>57</v>
      </c>
    </row>
    <row r="98" spans="1:18" s="8" customFormat="1" ht="19.7" customHeight="1" x14ac:dyDescent="0.2">
      <c r="A98" s="9" t="s">
        <v>307</v>
      </c>
      <c r="B98" s="23" t="s">
        <v>308</v>
      </c>
      <c r="C98" s="9" t="s">
        <v>166</v>
      </c>
      <c r="D98" s="9" t="s">
        <v>166</v>
      </c>
      <c r="E98" s="9" t="s">
        <v>295</v>
      </c>
      <c r="F98" s="24">
        <v>0.8196</v>
      </c>
      <c r="G98" s="9"/>
      <c r="H98" s="9"/>
      <c r="I98" s="9"/>
      <c r="J98" s="9"/>
      <c r="K98" s="9"/>
      <c r="L98" s="9"/>
      <c r="M98" s="9"/>
      <c r="N98" s="9"/>
      <c r="O98" s="9"/>
      <c r="P98" s="9"/>
      <c r="Q98" s="9"/>
      <c r="R98" s="9"/>
    </row>
    <row r="99" spans="1:18" s="8" customFormat="1" ht="19.7" customHeight="1" x14ac:dyDescent="0.2">
      <c r="A99" s="9" t="s">
        <v>309</v>
      </c>
      <c r="B99" s="23" t="s">
        <v>310</v>
      </c>
      <c r="C99" s="9" t="s">
        <v>166</v>
      </c>
      <c r="D99" s="9" t="s">
        <v>166</v>
      </c>
      <c r="E99" s="9" t="s">
        <v>295</v>
      </c>
      <c r="F99" s="24">
        <v>0.78359999999999996</v>
      </c>
      <c r="G99" s="9"/>
      <c r="H99" s="9"/>
      <c r="I99" s="9"/>
      <c r="J99" s="9"/>
      <c r="K99" s="9"/>
      <c r="L99" s="9"/>
      <c r="M99" s="9"/>
      <c r="N99" s="9"/>
      <c r="O99" s="9"/>
      <c r="P99" s="9"/>
      <c r="Q99" s="9"/>
      <c r="R99" s="9"/>
    </row>
    <row r="100" spans="1:18" s="8" customFormat="1" ht="19.7" customHeight="1" x14ac:dyDescent="0.2">
      <c r="A100" s="9" t="s">
        <v>311</v>
      </c>
      <c r="B100" s="16" t="s">
        <v>312</v>
      </c>
      <c r="C100" s="17" t="s">
        <v>179</v>
      </c>
      <c r="D100" s="17" t="s">
        <v>179</v>
      </c>
      <c r="E100" s="17" t="s">
        <v>295</v>
      </c>
      <c r="F100" s="18">
        <v>0.63570000000000004</v>
      </c>
      <c r="G100" s="9"/>
      <c r="H100" s="9"/>
      <c r="I100" s="9"/>
      <c r="J100" s="9"/>
      <c r="K100" s="9"/>
      <c r="L100" s="9"/>
      <c r="M100" s="9"/>
      <c r="N100" s="9"/>
      <c r="O100" s="9"/>
      <c r="P100" s="9"/>
      <c r="Q100" s="9"/>
      <c r="R100" s="9"/>
    </row>
    <row r="101" spans="1:18" s="8" customFormat="1" ht="19.7" customHeight="1" x14ac:dyDescent="0.2">
      <c r="A101" s="9" t="s">
        <v>313</v>
      </c>
      <c r="B101" s="16" t="s">
        <v>314</v>
      </c>
      <c r="C101" s="17" t="s">
        <v>179</v>
      </c>
      <c r="D101" s="17" t="s">
        <v>179</v>
      </c>
      <c r="E101" s="17" t="s">
        <v>295</v>
      </c>
      <c r="F101" s="18">
        <v>0.63460000000000005</v>
      </c>
      <c r="G101" s="9"/>
      <c r="H101" s="9"/>
      <c r="I101" s="9"/>
      <c r="J101" s="9"/>
      <c r="K101" s="9"/>
      <c r="L101" s="9"/>
      <c r="M101" s="9"/>
      <c r="N101" s="9"/>
      <c r="O101" s="9"/>
      <c r="P101" s="9"/>
      <c r="Q101" s="9"/>
      <c r="R101" s="9"/>
    </row>
    <row r="102" spans="1:18" s="8" customFormat="1" ht="19.7" customHeight="1" x14ac:dyDescent="0.2">
      <c r="A102" s="9" t="s">
        <v>315</v>
      </c>
      <c r="B102" s="16" t="s">
        <v>316</v>
      </c>
      <c r="C102" s="17" t="s">
        <v>82</v>
      </c>
      <c r="D102" s="17" t="s">
        <v>82</v>
      </c>
      <c r="E102" s="17" t="s">
        <v>295</v>
      </c>
      <c r="F102" s="18">
        <v>0.59740000000000004</v>
      </c>
      <c r="G102" s="9"/>
      <c r="H102" s="9"/>
      <c r="I102" s="9"/>
      <c r="J102" s="9"/>
      <c r="K102" s="9"/>
      <c r="L102" s="9"/>
      <c r="M102" s="9"/>
      <c r="N102" s="9"/>
      <c r="O102" s="9"/>
      <c r="P102" s="9"/>
      <c r="Q102" s="9"/>
      <c r="R102" s="9"/>
    </row>
    <row r="103" spans="1:18" s="8" customFormat="1" ht="19.7" customHeight="1" x14ac:dyDescent="0.2">
      <c r="A103" s="9" t="s">
        <v>317</v>
      </c>
      <c r="B103" s="16" t="s">
        <v>318</v>
      </c>
      <c r="C103" s="17" t="s">
        <v>77</v>
      </c>
      <c r="D103" s="17" t="s">
        <v>77</v>
      </c>
      <c r="E103" s="17" t="s">
        <v>295</v>
      </c>
      <c r="F103" s="18">
        <v>0.5776</v>
      </c>
      <c r="G103" s="9"/>
      <c r="H103" s="9"/>
      <c r="I103" s="9"/>
      <c r="J103" s="9"/>
      <c r="K103" s="9"/>
      <c r="L103" s="9"/>
      <c r="M103" s="9"/>
      <c r="N103" s="9"/>
      <c r="O103" s="9"/>
      <c r="P103" s="9"/>
      <c r="Q103" s="9"/>
      <c r="R103" s="9"/>
    </row>
    <row r="104" spans="1:18" s="8" customFormat="1" ht="19.7" customHeight="1" x14ac:dyDescent="0.2">
      <c r="A104" s="9" t="s">
        <v>319</v>
      </c>
      <c r="B104" s="16" t="s">
        <v>320</v>
      </c>
      <c r="C104" s="17" t="s">
        <v>179</v>
      </c>
      <c r="D104" s="17" t="s">
        <v>179</v>
      </c>
      <c r="E104" s="17" t="s">
        <v>295</v>
      </c>
      <c r="F104" s="18">
        <v>0.41820000000000002</v>
      </c>
      <c r="G104" s="9"/>
      <c r="H104" s="9"/>
      <c r="I104" s="9"/>
      <c r="J104" s="9"/>
      <c r="K104" s="9"/>
      <c r="L104" s="9"/>
      <c r="M104" s="9"/>
      <c r="N104" s="9"/>
      <c r="O104" s="9"/>
      <c r="P104" s="9"/>
      <c r="Q104" s="9"/>
      <c r="R104" s="9"/>
    </row>
    <row r="105" spans="1:18" s="8" customFormat="1" ht="19.7" customHeight="1" x14ac:dyDescent="0.2">
      <c r="A105" s="9" t="s">
        <v>321</v>
      </c>
      <c r="B105" s="16" t="s">
        <v>322</v>
      </c>
      <c r="C105" s="17" t="s">
        <v>126</v>
      </c>
      <c r="D105" s="17" t="s">
        <v>126</v>
      </c>
      <c r="E105" s="17" t="s">
        <v>295</v>
      </c>
      <c r="F105" s="18">
        <v>0.32179999999999997</v>
      </c>
      <c r="G105" s="20" t="s">
        <v>323</v>
      </c>
      <c r="H105" s="20" t="s">
        <v>48</v>
      </c>
      <c r="I105" s="9" t="s">
        <v>49</v>
      </c>
      <c r="J105" s="9" t="s">
        <v>57</v>
      </c>
      <c r="K105" s="9" t="s">
        <v>57</v>
      </c>
      <c r="L105" s="9" t="s">
        <v>50</v>
      </c>
      <c r="M105" s="9" t="s">
        <v>50</v>
      </c>
      <c r="N105" s="9" t="s">
        <v>50</v>
      </c>
      <c r="O105" s="9" t="s">
        <v>50</v>
      </c>
      <c r="P105" s="9" t="s">
        <v>50</v>
      </c>
      <c r="Q105" s="9" t="s">
        <v>50</v>
      </c>
      <c r="R105" s="9" t="s">
        <v>57</v>
      </c>
    </row>
    <row r="106" spans="1:18" s="8" customFormat="1" ht="19.7" customHeight="1" x14ac:dyDescent="0.2">
      <c r="A106" s="9" t="s">
        <v>324</v>
      </c>
      <c r="B106" s="16" t="s">
        <v>325</v>
      </c>
      <c r="C106" s="17" t="s">
        <v>179</v>
      </c>
      <c r="D106" s="17" t="s">
        <v>179</v>
      </c>
      <c r="E106" s="17" t="s">
        <v>295</v>
      </c>
      <c r="F106" s="18">
        <v>0.20610000000000001</v>
      </c>
      <c r="G106" s="9"/>
      <c r="H106" s="9"/>
      <c r="I106" s="9"/>
      <c r="J106" s="9"/>
      <c r="K106" s="9"/>
      <c r="L106" s="9"/>
      <c r="M106" s="9"/>
      <c r="N106" s="9"/>
      <c r="O106" s="9"/>
      <c r="P106" s="9"/>
      <c r="Q106" s="9"/>
      <c r="R106" s="9"/>
    </row>
    <row r="107" spans="1:18" s="8" customFormat="1" ht="19.7" customHeight="1" x14ac:dyDescent="0.2">
      <c r="A107" s="9" t="s">
        <v>326</v>
      </c>
      <c r="B107" s="16" t="s">
        <v>327</v>
      </c>
      <c r="C107" s="17" t="s">
        <v>247</v>
      </c>
      <c r="D107" s="17" t="s">
        <v>247</v>
      </c>
      <c r="E107" s="17" t="s">
        <v>295</v>
      </c>
      <c r="F107" s="18">
        <v>0.17330000000000001</v>
      </c>
      <c r="G107" s="9" t="s">
        <v>50</v>
      </c>
      <c r="H107" s="20" t="s">
        <v>48</v>
      </c>
      <c r="I107" s="9" t="s">
        <v>56</v>
      </c>
      <c r="J107" s="9" t="s">
        <v>50</v>
      </c>
      <c r="K107" s="9" t="s">
        <v>50</v>
      </c>
      <c r="L107" s="9" t="s">
        <v>50</v>
      </c>
      <c r="M107" s="9" t="s">
        <v>50</v>
      </c>
      <c r="N107" s="9" t="s">
        <v>50</v>
      </c>
      <c r="O107" s="9" t="s">
        <v>50</v>
      </c>
      <c r="P107" s="9" t="s">
        <v>50</v>
      </c>
      <c r="Q107" s="9" t="s">
        <v>50</v>
      </c>
      <c r="R107" s="9" t="s">
        <v>57</v>
      </c>
    </row>
    <row r="108" spans="1:18" s="8" customFormat="1" ht="19.7" customHeight="1" x14ac:dyDescent="0.2">
      <c r="A108" s="9" t="s">
        <v>328</v>
      </c>
      <c r="B108" s="16" t="s">
        <v>329</v>
      </c>
      <c r="C108" s="17" t="s">
        <v>179</v>
      </c>
      <c r="D108" s="17" t="s">
        <v>179</v>
      </c>
      <c r="E108" s="17" t="s">
        <v>295</v>
      </c>
      <c r="F108" s="18">
        <v>0.16639999999999999</v>
      </c>
      <c r="G108" s="9"/>
      <c r="H108" s="9"/>
      <c r="I108" s="9"/>
      <c r="J108" s="9"/>
      <c r="K108" s="9"/>
      <c r="L108" s="9"/>
      <c r="M108" s="9"/>
      <c r="N108" s="9"/>
      <c r="O108" s="9"/>
      <c r="P108" s="9"/>
      <c r="Q108" s="9"/>
      <c r="R108" s="9"/>
    </row>
    <row r="109" spans="1:18" s="8" customFormat="1" ht="19.7" customHeight="1" x14ac:dyDescent="0.2">
      <c r="A109" s="9" t="s">
        <v>330</v>
      </c>
      <c r="B109" s="23" t="s">
        <v>331</v>
      </c>
      <c r="C109" s="9" t="s">
        <v>240</v>
      </c>
      <c r="D109" s="9" t="s">
        <v>240</v>
      </c>
      <c r="E109" s="9" t="s">
        <v>295</v>
      </c>
      <c r="F109" s="24">
        <v>0.1195</v>
      </c>
      <c r="G109" s="9"/>
      <c r="H109" s="9"/>
      <c r="I109" s="9"/>
      <c r="J109" s="9"/>
      <c r="K109" s="9"/>
      <c r="L109" s="9"/>
      <c r="M109" s="9"/>
      <c r="N109" s="9"/>
      <c r="O109" s="9"/>
      <c r="P109" s="9"/>
      <c r="Q109" s="9"/>
      <c r="R109" s="9"/>
    </row>
    <row r="110" spans="1:18" s="8" customFormat="1" ht="19.7" customHeight="1" x14ac:dyDescent="0.2">
      <c r="A110" s="9" t="s">
        <v>332</v>
      </c>
      <c r="B110" s="16" t="s">
        <v>333</v>
      </c>
      <c r="C110" s="17" t="s">
        <v>179</v>
      </c>
      <c r="D110" s="17" t="s">
        <v>179</v>
      </c>
      <c r="E110" s="17" t="s">
        <v>295</v>
      </c>
      <c r="F110" s="18">
        <v>0.1142</v>
      </c>
      <c r="G110" s="9"/>
      <c r="H110" s="9"/>
      <c r="I110" s="9"/>
      <c r="J110" s="9"/>
      <c r="K110" s="9"/>
      <c r="L110" s="9"/>
      <c r="M110" s="9"/>
      <c r="N110" s="9"/>
      <c r="O110" s="9"/>
      <c r="P110" s="9"/>
      <c r="Q110" s="9"/>
      <c r="R110" s="9"/>
    </row>
    <row r="111" spans="1:18" s="8" customFormat="1" ht="19.7" customHeight="1" x14ac:dyDescent="0.2">
      <c r="A111" s="9" t="s">
        <v>334</v>
      </c>
      <c r="B111" s="23" t="s">
        <v>335</v>
      </c>
      <c r="C111" s="9" t="s">
        <v>240</v>
      </c>
      <c r="D111" s="9" t="s">
        <v>240</v>
      </c>
      <c r="E111" s="9" t="s">
        <v>295</v>
      </c>
      <c r="F111" s="24">
        <v>0.11310000000000001</v>
      </c>
      <c r="G111" s="9"/>
      <c r="H111" s="9"/>
      <c r="I111" s="9"/>
      <c r="J111" s="9"/>
      <c r="K111" s="9"/>
      <c r="L111" s="9"/>
      <c r="M111" s="9"/>
      <c r="N111" s="9"/>
      <c r="O111" s="9"/>
      <c r="P111" s="9"/>
      <c r="Q111" s="9"/>
      <c r="R111" s="9"/>
    </row>
    <row r="112" spans="1:18" s="8" customFormat="1" ht="19.7" customHeight="1" x14ac:dyDescent="0.2">
      <c r="A112" s="9" t="s">
        <v>336</v>
      </c>
      <c r="B112" s="16" t="s">
        <v>337</v>
      </c>
      <c r="C112" s="17" t="s">
        <v>179</v>
      </c>
      <c r="D112" s="17" t="s">
        <v>179</v>
      </c>
      <c r="E112" s="17" t="s">
        <v>295</v>
      </c>
      <c r="F112" s="18">
        <v>0.1081</v>
      </c>
      <c r="G112" s="9"/>
      <c r="H112" s="9"/>
      <c r="I112" s="9"/>
      <c r="J112" s="9"/>
      <c r="K112" s="9"/>
      <c r="L112" s="9"/>
      <c r="M112" s="9"/>
      <c r="N112" s="9"/>
      <c r="O112" s="9"/>
      <c r="P112" s="9"/>
      <c r="Q112" s="9"/>
      <c r="R112" s="9"/>
    </row>
    <row r="113" spans="1:18" s="8" customFormat="1" ht="19.7" customHeight="1" x14ac:dyDescent="0.2">
      <c r="A113" s="9" t="s">
        <v>338</v>
      </c>
      <c r="B113" s="16" t="s">
        <v>339</v>
      </c>
      <c r="C113" s="17" t="s">
        <v>179</v>
      </c>
      <c r="D113" s="17" t="s">
        <v>179</v>
      </c>
      <c r="E113" s="17" t="s">
        <v>295</v>
      </c>
      <c r="F113" s="18">
        <v>8.09E-2</v>
      </c>
      <c r="G113" s="9"/>
      <c r="H113" s="9"/>
      <c r="I113" s="9"/>
      <c r="J113" s="9"/>
      <c r="K113" s="9"/>
      <c r="L113" s="9"/>
      <c r="M113" s="9"/>
      <c r="N113" s="9"/>
      <c r="O113" s="9"/>
      <c r="P113" s="9"/>
      <c r="Q113" s="9"/>
      <c r="R113" s="9"/>
    </row>
    <row r="114" spans="1:18" s="8" customFormat="1" ht="19.7" customHeight="1" x14ac:dyDescent="0.2">
      <c r="A114" s="9" t="s">
        <v>340</v>
      </c>
      <c r="B114" s="16" t="s">
        <v>341</v>
      </c>
      <c r="C114" s="17" t="s">
        <v>342</v>
      </c>
      <c r="D114" s="17" t="s">
        <v>342</v>
      </c>
      <c r="E114" s="17" t="s">
        <v>295</v>
      </c>
      <c r="F114" s="18">
        <v>7.5399999999999995E-2</v>
      </c>
      <c r="G114" s="9"/>
      <c r="H114" s="9"/>
      <c r="I114" s="9"/>
      <c r="J114" s="9"/>
      <c r="K114" s="9"/>
      <c r="L114" s="9"/>
      <c r="M114" s="9"/>
      <c r="N114" s="9"/>
      <c r="O114" s="9"/>
      <c r="P114" s="9"/>
      <c r="Q114" s="9"/>
      <c r="R114" s="9"/>
    </row>
    <row r="115" spans="1:18" s="8" customFormat="1" ht="19.7" customHeight="1" x14ac:dyDescent="0.2">
      <c r="A115" s="9" t="s">
        <v>343</v>
      </c>
      <c r="B115" s="23" t="s">
        <v>344</v>
      </c>
      <c r="C115" s="9" t="s">
        <v>166</v>
      </c>
      <c r="D115" s="9" t="s">
        <v>166</v>
      </c>
      <c r="E115" s="9" t="s">
        <v>295</v>
      </c>
      <c r="F115" s="24">
        <v>6.5000000000000002E-2</v>
      </c>
      <c r="G115" s="9"/>
      <c r="H115" s="9"/>
      <c r="I115" s="9"/>
      <c r="J115" s="9"/>
      <c r="K115" s="9"/>
      <c r="L115" s="9"/>
      <c r="M115" s="9"/>
      <c r="N115" s="9"/>
      <c r="O115" s="9"/>
      <c r="P115" s="9"/>
      <c r="Q115" s="9"/>
      <c r="R115" s="9"/>
    </row>
    <row r="116" spans="1:18" s="8" customFormat="1" ht="19.7" customHeight="1" x14ac:dyDescent="0.2">
      <c r="A116" s="9" t="s">
        <v>345</v>
      </c>
      <c r="B116" s="16" t="s">
        <v>346</v>
      </c>
      <c r="C116" s="17" t="s">
        <v>179</v>
      </c>
      <c r="D116" s="17" t="s">
        <v>179</v>
      </c>
      <c r="E116" s="17" t="s">
        <v>295</v>
      </c>
      <c r="F116" s="18">
        <v>6.0400000000000002E-2</v>
      </c>
      <c r="G116" s="9"/>
      <c r="H116" s="9"/>
      <c r="I116" s="9"/>
      <c r="J116" s="9"/>
      <c r="K116" s="9"/>
      <c r="L116" s="9"/>
      <c r="M116" s="9"/>
      <c r="N116" s="9"/>
      <c r="O116" s="9"/>
      <c r="P116" s="9"/>
      <c r="Q116" s="9"/>
      <c r="R116" s="9"/>
    </row>
    <row r="117" spans="1:18" s="8" customFormat="1" ht="19.7" customHeight="1" x14ac:dyDescent="0.2">
      <c r="A117" s="9" t="s">
        <v>347</v>
      </c>
      <c r="B117" s="23" t="s">
        <v>348</v>
      </c>
      <c r="C117" s="9" t="s">
        <v>194</v>
      </c>
      <c r="D117" s="9" t="s">
        <v>194</v>
      </c>
      <c r="E117" s="9" t="s">
        <v>295</v>
      </c>
      <c r="F117" s="24">
        <v>5.2200000000000003E-2</v>
      </c>
      <c r="G117" s="9"/>
      <c r="H117" s="9"/>
      <c r="I117" s="9"/>
      <c r="J117" s="9"/>
      <c r="K117" s="9"/>
      <c r="L117" s="9"/>
      <c r="M117" s="9"/>
      <c r="N117" s="9"/>
      <c r="O117" s="9"/>
      <c r="P117" s="9"/>
      <c r="Q117" s="9"/>
      <c r="R117" s="9"/>
    </row>
    <row r="118" spans="1:18" s="8" customFormat="1" ht="19.7" customHeight="1" x14ac:dyDescent="0.2">
      <c r="A118" s="9" t="s">
        <v>349</v>
      </c>
      <c r="B118" s="23" t="s">
        <v>350</v>
      </c>
      <c r="C118" s="9" t="s">
        <v>240</v>
      </c>
      <c r="D118" s="9" t="s">
        <v>240</v>
      </c>
      <c r="E118" s="9" t="s">
        <v>295</v>
      </c>
      <c r="F118" s="24">
        <v>3.8399999999999997E-2</v>
      </c>
      <c r="G118" s="9"/>
      <c r="H118" s="9"/>
      <c r="I118" s="9"/>
      <c r="J118" s="9"/>
      <c r="K118" s="9"/>
      <c r="L118" s="9"/>
      <c r="M118" s="9"/>
      <c r="N118" s="9"/>
      <c r="O118" s="9"/>
      <c r="P118" s="9"/>
      <c r="Q118" s="9"/>
      <c r="R118" s="9"/>
    </row>
    <row r="119" spans="1:18" s="8" customFormat="1" ht="19.7" customHeight="1" x14ac:dyDescent="0.2">
      <c r="A119" s="9" t="s">
        <v>351</v>
      </c>
      <c r="B119" s="23" t="s">
        <v>352</v>
      </c>
      <c r="C119" s="9" t="s">
        <v>240</v>
      </c>
      <c r="D119" s="9" t="s">
        <v>240</v>
      </c>
      <c r="E119" s="9" t="s">
        <v>295</v>
      </c>
      <c r="F119" s="24">
        <v>3.8100000000000002E-2</v>
      </c>
      <c r="G119" s="9"/>
      <c r="H119" s="9"/>
      <c r="I119" s="9"/>
      <c r="J119" s="9"/>
      <c r="K119" s="9"/>
      <c r="L119" s="9"/>
      <c r="M119" s="9"/>
      <c r="N119" s="9"/>
      <c r="O119" s="9"/>
      <c r="P119" s="9"/>
      <c r="Q119" s="9"/>
      <c r="R119" s="9"/>
    </row>
    <row r="120" spans="1:18" s="8" customFormat="1" ht="19.7" customHeight="1" x14ac:dyDescent="0.2">
      <c r="A120" s="9" t="s">
        <v>353</v>
      </c>
      <c r="B120" s="23" t="s">
        <v>354</v>
      </c>
      <c r="C120" s="9" t="s">
        <v>240</v>
      </c>
      <c r="D120" s="9" t="s">
        <v>240</v>
      </c>
      <c r="E120" s="9" t="s">
        <v>295</v>
      </c>
      <c r="F120" s="24">
        <v>3.6600000000000001E-2</v>
      </c>
      <c r="G120" s="9"/>
      <c r="H120" s="9"/>
      <c r="I120" s="9"/>
      <c r="J120" s="9"/>
      <c r="K120" s="9"/>
      <c r="L120" s="9"/>
      <c r="M120" s="9"/>
      <c r="N120" s="9"/>
      <c r="O120" s="9"/>
      <c r="P120" s="9"/>
      <c r="Q120" s="9"/>
      <c r="R120" s="9"/>
    </row>
    <row r="121" spans="1:18" s="8" customFormat="1" ht="19.7" customHeight="1" x14ac:dyDescent="0.2">
      <c r="A121" s="9" t="s">
        <v>355</v>
      </c>
      <c r="B121" s="23" t="s">
        <v>356</v>
      </c>
      <c r="C121" s="9" t="s">
        <v>240</v>
      </c>
      <c r="D121" s="9" t="s">
        <v>240</v>
      </c>
      <c r="E121" s="9" t="s">
        <v>295</v>
      </c>
      <c r="F121" s="24">
        <v>3.5700000000000003E-2</v>
      </c>
      <c r="G121" s="9"/>
      <c r="H121" s="9"/>
      <c r="I121" s="9"/>
      <c r="J121" s="9"/>
      <c r="K121" s="9"/>
      <c r="L121" s="9"/>
      <c r="M121" s="9"/>
      <c r="N121" s="9"/>
      <c r="O121" s="9"/>
      <c r="P121" s="9"/>
      <c r="Q121" s="9"/>
      <c r="R121" s="9"/>
    </row>
    <row r="122" spans="1:18" s="8" customFormat="1" ht="19.7" customHeight="1" x14ac:dyDescent="0.2">
      <c r="A122" s="9" t="s">
        <v>357</v>
      </c>
      <c r="B122" s="16" t="s">
        <v>358</v>
      </c>
      <c r="C122" s="17" t="s">
        <v>359</v>
      </c>
      <c r="D122" s="17" t="s">
        <v>359</v>
      </c>
      <c r="E122" s="17" t="s">
        <v>295</v>
      </c>
      <c r="F122" s="18">
        <v>3.3399999999999999E-2</v>
      </c>
      <c r="G122" s="9"/>
      <c r="H122" s="9"/>
      <c r="I122" s="9"/>
      <c r="J122" s="9"/>
      <c r="K122" s="9"/>
      <c r="L122" s="9"/>
      <c r="M122" s="9"/>
      <c r="N122" s="9"/>
      <c r="O122" s="9"/>
      <c r="P122" s="9"/>
      <c r="Q122" s="9"/>
      <c r="R122" s="9"/>
    </row>
    <row r="123" spans="1:18" s="8" customFormat="1" ht="19.7" customHeight="1" x14ac:dyDescent="0.2">
      <c r="A123" s="9" t="s">
        <v>360</v>
      </c>
      <c r="B123" s="23" t="s">
        <v>361</v>
      </c>
      <c r="C123" s="9" t="s">
        <v>262</v>
      </c>
      <c r="D123" s="9" t="s">
        <v>262</v>
      </c>
      <c r="E123" s="9" t="s">
        <v>295</v>
      </c>
      <c r="F123" s="24">
        <v>1.29E-2</v>
      </c>
      <c r="G123" s="9"/>
      <c r="H123" s="9"/>
      <c r="I123" s="9"/>
      <c r="J123" s="9"/>
      <c r="K123" s="9"/>
      <c r="L123" s="9"/>
      <c r="M123" s="9"/>
      <c r="N123" s="9"/>
      <c r="O123" s="9"/>
      <c r="P123" s="9"/>
      <c r="Q123" s="9"/>
      <c r="R123" s="9"/>
    </row>
    <row r="124" spans="1:18" s="8" customFormat="1" ht="19.7" customHeight="1" x14ac:dyDescent="0.2">
      <c r="A124" s="9" t="s">
        <v>362</v>
      </c>
      <c r="B124" s="16" t="s">
        <v>363</v>
      </c>
      <c r="C124" s="17" t="s">
        <v>131</v>
      </c>
      <c r="D124" s="17" t="s">
        <v>131</v>
      </c>
      <c r="E124" s="17" t="s">
        <v>364</v>
      </c>
      <c r="F124" s="18">
        <v>69.192800000000105</v>
      </c>
      <c r="G124" s="20" t="s">
        <v>145</v>
      </c>
      <c r="H124" s="20" t="s">
        <v>48</v>
      </c>
      <c r="I124" s="9" t="s">
        <v>56</v>
      </c>
      <c r="J124" s="9" t="s">
        <v>40</v>
      </c>
      <c r="K124" s="9" t="s">
        <v>40</v>
      </c>
      <c r="L124" s="20" t="s">
        <v>64</v>
      </c>
      <c r="M124" s="9" t="s">
        <v>50</v>
      </c>
      <c r="N124" s="9" t="s">
        <v>50</v>
      </c>
      <c r="O124" s="9" t="s">
        <v>40</v>
      </c>
      <c r="P124" s="9" t="s">
        <v>50</v>
      </c>
      <c r="Q124" s="9" t="s">
        <v>50</v>
      </c>
      <c r="R124" s="9" t="s">
        <v>40</v>
      </c>
    </row>
    <row r="125" spans="1:18" s="8" customFormat="1" ht="19.7" customHeight="1" x14ac:dyDescent="0.2">
      <c r="A125" s="9" t="s">
        <v>365</v>
      </c>
      <c r="B125" s="16" t="s">
        <v>366</v>
      </c>
      <c r="C125" s="17" t="s">
        <v>88</v>
      </c>
      <c r="D125" s="17" t="s">
        <v>88</v>
      </c>
      <c r="E125" s="17" t="s">
        <v>364</v>
      </c>
      <c r="F125" s="18">
        <v>23.217600000000001</v>
      </c>
      <c r="G125" s="9"/>
      <c r="H125" s="9"/>
      <c r="I125" s="9"/>
      <c r="J125" s="9"/>
      <c r="K125" s="9"/>
      <c r="L125" s="9"/>
      <c r="M125" s="9"/>
      <c r="N125" s="9"/>
      <c r="O125" s="9"/>
      <c r="P125" s="9"/>
      <c r="Q125" s="9"/>
      <c r="R125" s="9"/>
    </row>
    <row r="126" spans="1:18" s="8" customFormat="1" ht="19.7" customHeight="1" x14ac:dyDescent="0.2">
      <c r="A126" s="9" t="s">
        <v>367</v>
      </c>
      <c r="B126" s="16" t="s">
        <v>368</v>
      </c>
      <c r="C126" s="17" t="s">
        <v>144</v>
      </c>
      <c r="D126" s="17" t="s">
        <v>144</v>
      </c>
      <c r="E126" s="17" t="s">
        <v>364</v>
      </c>
      <c r="F126" s="18">
        <v>8.8181999999999992</v>
      </c>
      <c r="G126" s="20" t="s">
        <v>145</v>
      </c>
      <c r="H126" s="20" t="s">
        <v>48</v>
      </c>
      <c r="I126" s="9" t="s">
        <v>56</v>
      </c>
      <c r="J126" s="9" t="s">
        <v>40</v>
      </c>
      <c r="K126" s="9" t="s">
        <v>40</v>
      </c>
      <c r="L126" s="20" t="s">
        <v>369</v>
      </c>
      <c r="M126" s="9" t="s">
        <v>50</v>
      </c>
      <c r="N126" s="9" t="s">
        <v>50</v>
      </c>
      <c r="O126" s="9" t="s">
        <v>40</v>
      </c>
      <c r="P126" s="20" t="s">
        <v>227</v>
      </c>
      <c r="Q126" s="9" t="s">
        <v>40</v>
      </c>
      <c r="R126" s="9" t="s">
        <v>40</v>
      </c>
    </row>
    <row r="127" spans="1:18" s="8" customFormat="1" ht="19.7" customHeight="1" x14ac:dyDescent="0.2">
      <c r="A127" s="9" t="s">
        <v>370</v>
      </c>
      <c r="B127" s="23" t="s">
        <v>371</v>
      </c>
      <c r="C127" s="9" t="s">
        <v>194</v>
      </c>
      <c r="D127" s="9" t="s">
        <v>194</v>
      </c>
      <c r="E127" s="9" t="s">
        <v>364</v>
      </c>
      <c r="F127" s="24">
        <v>6.1727999999999996</v>
      </c>
      <c r="G127" s="9"/>
      <c r="H127" s="9"/>
      <c r="I127" s="9"/>
      <c r="J127" s="9"/>
      <c r="K127" s="9"/>
      <c r="L127" s="9"/>
      <c r="M127" s="9"/>
      <c r="N127" s="9"/>
      <c r="O127" s="9"/>
      <c r="P127" s="9"/>
      <c r="Q127" s="9"/>
      <c r="R127" s="9"/>
    </row>
    <row r="128" spans="1:18" s="8" customFormat="1" ht="19.7" customHeight="1" x14ac:dyDescent="0.2">
      <c r="A128" s="9" t="s">
        <v>372</v>
      </c>
      <c r="B128" s="16" t="s">
        <v>373</v>
      </c>
      <c r="C128" s="17" t="s">
        <v>131</v>
      </c>
      <c r="D128" s="17" t="s">
        <v>131</v>
      </c>
      <c r="E128" s="17" t="s">
        <v>364</v>
      </c>
      <c r="F128" s="18">
        <v>5.6555</v>
      </c>
      <c r="G128" s="20" t="s">
        <v>374</v>
      </c>
      <c r="H128" s="20" t="s">
        <v>48</v>
      </c>
      <c r="I128" s="9" t="s">
        <v>56</v>
      </c>
      <c r="J128" s="9" t="s">
        <v>40</v>
      </c>
      <c r="K128" s="9" t="s">
        <v>40</v>
      </c>
      <c r="L128" s="20" t="s">
        <v>375</v>
      </c>
      <c r="M128" s="9" t="s">
        <v>50</v>
      </c>
      <c r="N128" s="9" t="s">
        <v>50</v>
      </c>
      <c r="O128" s="9" t="s">
        <v>40</v>
      </c>
      <c r="P128" s="9" t="s">
        <v>50</v>
      </c>
      <c r="Q128" s="9" t="s">
        <v>50</v>
      </c>
      <c r="R128" s="9" t="s">
        <v>40</v>
      </c>
    </row>
    <row r="129" spans="1:18" s="8" customFormat="1" ht="19.7" customHeight="1" x14ac:dyDescent="0.2">
      <c r="A129" s="9" t="s">
        <v>376</v>
      </c>
      <c r="B129" s="23" t="s">
        <v>377</v>
      </c>
      <c r="C129" s="9" t="s">
        <v>194</v>
      </c>
      <c r="D129" s="9" t="s">
        <v>194</v>
      </c>
      <c r="E129" s="9" t="s">
        <v>364</v>
      </c>
      <c r="F129" s="24">
        <v>4.835</v>
      </c>
      <c r="G129" s="9"/>
      <c r="H129" s="9"/>
      <c r="I129" s="9"/>
      <c r="J129" s="9"/>
      <c r="K129" s="9"/>
      <c r="L129" s="9"/>
      <c r="M129" s="9"/>
      <c r="N129" s="9"/>
      <c r="O129" s="9"/>
      <c r="P129" s="9"/>
      <c r="Q129" s="9"/>
      <c r="R129" s="9"/>
    </row>
    <row r="130" spans="1:18" s="8" customFormat="1" ht="19.7" customHeight="1" x14ac:dyDescent="0.2">
      <c r="A130" s="9" t="s">
        <v>378</v>
      </c>
      <c r="B130" s="16" t="s">
        <v>379</v>
      </c>
      <c r="C130" s="17" t="s">
        <v>126</v>
      </c>
      <c r="D130" s="17" t="s">
        <v>126</v>
      </c>
      <c r="E130" s="17" t="s">
        <v>364</v>
      </c>
      <c r="F130" s="18">
        <v>4.5034000000000001</v>
      </c>
      <c r="G130" s="20" t="s">
        <v>380</v>
      </c>
      <c r="H130" s="20" t="s">
        <v>48</v>
      </c>
      <c r="I130" s="9" t="s">
        <v>49</v>
      </c>
      <c r="J130" s="9" t="s">
        <v>137</v>
      </c>
      <c r="K130" s="9" t="s">
        <v>57</v>
      </c>
      <c r="L130" s="20" t="s">
        <v>381</v>
      </c>
      <c r="M130" s="9" t="s">
        <v>50</v>
      </c>
      <c r="N130" s="9" t="s">
        <v>50</v>
      </c>
      <c r="O130" s="9" t="s">
        <v>57</v>
      </c>
      <c r="P130" s="9" t="s">
        <v>50</v>
      </c>
      <c r="Q130" s="9" t="s">
        <v>50</v>
      </c>
      <c r="R130" s="9" t="s">
        <v>40</v>
      </c>
    </row>
    <row r="131" spans="1:18" s="8" customFormat="1" ht="19.7" customHeight="1" x14ac:dyDescent="0.2">
      <c r="A131" s="9" t="s">
        <v>382</v>
      </c>
      <c r="B131" s="23" t="s">
        <v>383</v>
      </c>
      <c r="C131" s="9" t="s">
        <v>88</v>
      </c>
      <c r="D131" s="9" t="s">
        <v>88</v>
      </c>
      <c r="E131" s="9" t="s">
        <v>364</v>
      </c>
      <c r="F131" s="24">
        <v>4.1523000000000003</v>
      </c>
      <c r="G131" s="9"/>
      <c r="H131" s="9"/>
      <c r="I131" s="9"/>
      <c r="J131" s="9"/>
      <c r="K131" s="9"/>
      <c r="L131" s="9"/>
      <c r="M131" s="9"/>
      <c r="N131" s="9"/>
      <c r="O131" s="9"/>
      <c r="P131" s="9"/>
      <c r="Q131" s="9"/>
      <c r="R131" s="9"/>
    </row>
    <row r="132" spans="1:18" s="8" customFormat="1" ht="19.7" customHeight="1" x14ac:dyDescent="0.2">
      <c r="A132" s="9" t="s">
        <v>384</v>
      </c>
      <c r="B132" s="23" t="s">
        <v>385</v>
      </c>
      <c r="C132" s="9" t="s">
        <v>88</v>
      </c>
      <c r="D132" s="9" t="s">
        <v>88</v>
      </c>
      <c r="E132" s="9" t="s">
        <v>364</v>
      </c>
      <c r="F132" s="24">
        <v>3.3105000000000002</v>
      </c>
      <c r="G132" s="9"/>
      <c r="H132" s="9"/>
      <c r="I132" s="9"/>
      <c r="J132" s="9"/>
      <c r="K132" s="9"/>
      <c r="L132" s="9"/>
      <c r="M132" s="9"/>
      <c r="N132" s="9"/>
      <c r="O132" s="9"/>
      <c r="P132" s="9"/>
      <c r="Q132" s="9"/>
      <c r="R132" s="9"/>
    </row>
    <row r="133" spans="1:18" s="8" customFormat="1" ht="19.7" customHeight="1" x14ac:dyDescent="0.2">
      <c r="A133" s="9" t="s">
        <v>386</v>
      </c>
      <c r="B133" s="16" t="s">
        <v>387</v>
      </c>
      <c r="C133" s="17" t="s">
        <v>179</v>
      </c>
      <c r="D133" s="17" t="s">
        <v>179</v>
      </c>
      <c r="E133" s="17" t="s">
        <v>364</v>
      </c>
      <c r="F133" s="18">
        <v>3.2683</v>
      </c>
      <c r="G133" s="20" t="s">
        <v>388</v>
      </c>
      <c r="H133" s="20" t="s">
        <v>48</v>
      </c>
      <c r="I133" s="9" t="s">
        <v>56</v>
      </c>
      <c r="J133" s="9" t="s">
        <v>40</v>
      </c>
      <c r="K133" s="9" t="s">
        <v>57</v>
      </c>
      <c r="L133" s="20" t="s">
        <v>389</v>
      </c>
      <c r="M133" s="9" t="s">
        <v>38</v>
      </c>
      <c r="N133" s="9" t="s">
        <v>390</v>
      </c>
      <c r="O133" s="9" t="s">
        <v>40</v>
      </c>
      <c r="P133" s="9" t="s">
        <v>50</v>
      </c>
      <c r="Q133" s="9" t="s">
        <v>50</v>
      </c>
      <c r="R133" s="9" t="s">
        <v>40</v>
      </c>
    </row>
    <row r="134" spans="1:18" s="8" customFormat="1" ht="19.7" customHeight="1" x14ac:dyDescent="0.2">
      <c r="A134" s="9" t="s">
        <v>391</v>
      </c>
      <c r="B134" s="23" t="s">
        <v>392</v>
      </c>
      <c r="C134" s="9" t="s">
        <v>166</v>
      </c>
      <c r="D134" s="9" t="s">
        <v>166</v>
      </c>
      <c r="E134" s="9" t="s">
        <v>364</v>
      </c>
      <c r="F134" s="24">
        <v>1.8801000000000001</v>
      </c>
      <c r="G134" s="9"/>
      <c r="H134" s="9"/>
      <c r="I134" s="9"/>
      <c r="J134" s="9"/>
      <c r="K134" s="9"/>
      <c r="L134" s="9"/>
      <c r="M134" s="9"/>
      <c r="N134" s="9"/>
      <c r="O134" s="9"/>
      <c r="P134" s="9"/>
      <c r="Q134" s="9"/>
      <c r="R134" s="9"/>
    </row>
    <row r="135" spans="1:18" s="8" customFormat="1" ht="19.7" customHeight="1" x14ac:dyDescent="0.2">
      <c r="A135" s="9" t="s">
        <v>393</v>
      </c>
      <c r="B135" s="16" t="s">
        <v>394</v>
      </c>
      <c r="C135" s="17" t="s">
        <v>126</v>
      </c>
      <c r="D135" s="17" t="s">
        <v>126</v>
      </c>
      <c r="E135" s="17" t="s">
        <v>364</v>
      </c>
      <c r="F135" s="18">
        <v>1.1541999999999999</v>
      </c>
      <c r="G135" s="9"/>
      <c r="H135" s="9"/>
      <c r="I135" s="9"/>
      <c r="J135" s="9"/>
      <c r="K135" s="9"/>
      <c r="L135" s="9"/>
      <c r="M135" s="9"/>
      <c r="N135" s="9"/>
      <c r="O135" s="9"/>
      <c r="P135" s="9"/>
      <c r="Q135" s="9"/>
      <c r="R135" s="9"/>
    </row>
    <row r="136" spans="1:18" s="8" customFormat="1" ht="19.7" customHeight="1" x14ac:dyDescent="0.2">
      <c r="A136" s="9" t="s">
        <v>395</v>
      </c>
      <c r="B136" s="23" t="s">
        <v>396</v>
      </c>
      <c r="C136" s="9" t="s">
        <v>397</v>
      </c>
      <c r="D136" s="9" t="s">
        <v>397</v>
      </c>
      <c r="E136" s="9" t="s">
        <v>364</v>
      </c>
      <c r="F136" s="24">
        <v>1</v>
      </c>
      <c r="G136" s="9"/>
      <c r="H136" s="9"/>
      <c r="I136" s="9"/>
      <c r="J136" s="9"/>
      <c r="K136" s="9"/>
      <c r="L136" s="9"/>
      <c r="M136" s="9"/>
      <c r="N136" s="9"/>
      <c r="O136" s="9"/>
      <c r="P136" s="9"/>
      <c r="Q136" s="9"/>
      <c r="R136" s="9"/>
    </row>
    <row r="137" spans="1:18" s="8" customFormat="1" ht="19.7" customHeight="1" x14ac:dyDescent="0.2">
      <c r="A137" s="9" t="s">
        <v>398</v>
      </c>
      <c r="B137" s="23" t="s">
        <v>399</v>
      </c>
      <c r="C137" s="9" t="s">
        <v>240</v>
      </c>
      <c r="D137" s="9" t="s">
        <v>240</v>
      </c>
      <c r="E137" s="9" t="s">
        <v>364</v>
      </c>
      <c r="F137" s="24">
        <v>1</v>
      </c>
      <c r="G137" s="9"/>
      <c r="H137" s="9"/>
      <c r="I137" s="9"/>
      <c r="J137" s="9"/>
      <c r="K137" s="9"/>
      <c r="L137" s="9"/>
      <c r="M137" s="9"/>
      <c r="N137" s="9"/>
      <c r="O137" s="9"/>
      <c r="P137" s="9"/>
      <c r="Q137" s="9"/>
      <c r="R137" s="9"/>
    </row>
    <row r="138" spans="1:18" s="8" customFormat="1" ht="19.7" customHeight="1" x14ac:dyDescent="0.2">
      <c r="A138" s="9" t="s">
        <v>400</v>
      </c>
      <c r="B138" s="16" t="s">
        <v>401</v>
      </c>
      <c r="C138" s="17" t="s">
        <v>144</v>
      </c>
      <c r="D138" s="17" t="s">
        <v>144</v>
      </c>
      <c r="E138" s="17" t="s">
        <v>364</v>
      </c>
      <c r="F138" s="18">
        <v>0.64400000000000002</v>
      </c>
      <c r="G138" s="20" t="s">
        <v>402</v>
      </c>
      <c r="H138" s="20" t="s">
        <v>48</v>
      </c>
      <c r="I138" s="9" t="s">
        <v>79</v>
      </c>
      <c r="J138" s="9" t="s">
        <v>57</v>
      </c>
      <c r="K138" s="9" t="s">
        <v>57</v>
      </c>
      <c r="L138" s="9" t="s">
        <v>50</v>
      </c>
      <c r="M138" s="9" t="s">
        <v>50</v>
      </c>
      <c r="N138" s="9" t="s">
        <v>50</v>
      </c>
      <c r="O138" s="9" t="s">
        <v>50</v>
      </c>
      <c r="P138" s="20" t="s">
        <v>73</v>
      </c>
      <c r="Q138" s="9" t="s">
        <v>40</v>
      </c>
      <c r="R138" s="21" t="s">
        <v>74</v>
      </c>
    </row>
    <row r="139" spans="1:18" s="8" customFormat="1" ht="19.7" customHeight="1" x14ac:dyDescent="0.2">
      <c r="A139" s="9" t="s">
        <v>403</v>
      </c>
      <c r="B139" s="16" t="s">
        <v>404</v>
      </c>
      <c r="C139" s="17" t="s">
        <v>139</v>
      </c>
      <c r="D139" s="17" t="s">
        <v>139</v>
      </c>
      <c r="E139" s="17" t="s">
        <v>364</v>
      </c>
      <c r="F139" s="18">
        <v>0.5363</v>
      </c>
      <c r="G139" s="20" t="s">
        <v>405</v>
      </c>
      <c r="H139" s="20" t="s">
        <v>48</v>
      </c>
      <c r="I139" s="9" t="s">
        <v>124</v>
      </c>
      <c r="J139" s="9" t="s">
        <v>57</v>
      </c>
      <c r="K139" s="9" t="s">
        <v>57</v>
      </c>
      <c r="L139" s="9" t="s">
        <v>50</v>
      </c>
      <c r="M139" s="9" t="s">
        <v>50</v>
      </c>
      <c r="N139" s="9" t="s">
        <v>50</v>
      </c>
      <c r="O139" s="9" t="s">
        <v>50</v>
      </c>
      <c r="P139" s="20" t="s">
        <v>406</v>
      </c>
      <c r="Q139" s="9" t="s">
        <v>40</v>
      </c>
      <c r="R139" s="21" t="s">
        <v>74</v>
      </c>
    </row>
    <row r="140" spans="1:18" s="8" customFormat="1" ht="19.7" customHeight="1" x14ac:dyDescent="0.2">
      <c r="A140" s="9" t="s">
        <v>365</v>
      </c>
      <c r="B140" s="23" t="s">
        <v>407</v>
      </c>
      <c r="C140" s="9" t="s">
        <v>88</v>
      </c>
      <c r="D140" s="9" t="s">
        <v>147</v>
      </c>
      <c r="E140" s="9" t="s">
        <v>364</v>
      </c>
      <c r="F140" s="24">
        <v>0.5</v>
      </c>
      <c r="G140" s="9"/>
      <c r="H140" s="9"/>
      <c r="I140" s="9"/>
      <c r="J140" s="9"/>
      <c r="K140" s="9"/>
      <c r="L140" s="9"/>
      <c r="M140" s="9"/>
      <c r="N140" s="9"/>
      <c r="O140" s="9"/>
      <c r="P140" s="9"/>
      <c r="Q140" s="9"/>
      <c r="R140" s="9"/>
    </row>
    <row r="141" spans="1:18" s="8" customFormat="1" ht="19.7" customHeight="1" x14ac:dyDescent="0.2">
      <c r="A141" s="9" t="s">
        <v>408</v>
      </c>
      <c r="B141" s="16" t="s">
        <v>409</v>
      </c>
      <c r="C141" s="17" t="s">
        <v>410</v>
      </c>
      <c r="D141" s="17" t="s">
        <v>410</v>
      </c>
      <c r="E141" s="17" t="s">
        <v>364</v>
      </c>
      <c r="F141" s="18">
        <v>0.5</v>
      </c>
      <c r="G141" s="9"/>
      <c r="H141" s="9"/>
      <c r="I141" s="9"/>
      <c r="J141" s="9"/>
      <c r="K141" s="9"/>
      <c r="L141" s="9"/>
      <c r="M141" s="9"/>
      <c r="N141" s="9"/>
      <c r="O141" s="9"/>
      <c r="P141" s="9"/>
      <c r="Q141" s="9"/>
      <c r="R141" s="9"/>
    </row>
    <row r="142" spans="1:18" s="8" customFormat="1" ht="19.7" customHeight="1" x14ac:dyDescent="0.2">
      <c r="A142" s="9" t="s">
        <v>411</v>
      </c>
      <c r="B142" s="23" t="s">
        <v>412</v>
      </c>
      <c r="C142" s="9" t="s">
        <v>240</v>
      </c>
      <c r="D142" s="9" t="s">
        <v>240</v>
      </c>
      <c r="E142" s="9" t="s">
        <v>364</v>
      </c>
      <c r="F142" s="24">
        <v>0.31580000000000003</v>
      </c>
      <c r="G142" s="9"/>
      <c r="H142" s="9"/>
      <c r="I142" s="9"/>
      <c r="J142" s="9"/>
      <c r="K142" s="9"/>
      <c r="L142" s="9"/>
      <c r="M142" s="9"/>
      <c r="N142" s="9"/>
      <c r="O142" s="9"/>
      <c r="P142" s="9"/>
      <c r="Q142" s="9"/>
      <c r="R142" s="9"/>
    </row>
    <row r="143" spans="1:18" s="8" customFormat="1" ht="19.7" customHeight="1" x14ac:dyDescent="0.2">
      <c r="A143" s="9" t="s">
        <v>413</v>
      </c>
      <c r="B143" s="23" t="s">
        <v>414</v>
      </c>
      <c r="C143" s="9" t="s">
        <v>415</v>
      </c>
      <c r="D143" s="9" t="s">
        <v>415</v>
      </c>
      <c r="E143" s="9" t="s">
        <v>364</v>
      </c>
      <c r="F143" s="24">
        <v>0.19270000000000001</v>
      </c>
      <c r="G143" s="9"/>
      <c r="H143" s="9"/>
      <c r="I143" s="9"/>
      <c r="J143" s="9"/>
      <c r="K143" s="9"/>
      <c r="L143" s="9"/>
      <c r="M143" s="9"/>
      <c r="N143" s="9"/>
      <c r="O143" s="9"/>
      <c r="P143" s="9"/>
      <c r="Q143" s="9"/>
      <c r="R143" s="9"/>
    </row>
    <row r="144" spans="1:18" s="8" customFormat="1" ht="19.7" customHeight="1" x14ac:dyDescent="0.2">
      <c r="A144" s="9" t="s">
        <v>416</v>
      </c>
      <c r="B144" s="23" t="s">
        <v>417</v>
      </c>
      <c r="C144" s="9" t="s">
        <v>415</v>
      </c>
      <c r="D144" s="9" t="s">
        <v>415</v>
      </c>
      <c r="E144" s="9" t="s">
        <v>364</v>
      </c>
      <c r="F144" s="24">
        <v>0.13739999999999999</v>
      </c>
      <c r="G144" s="9"/>
      <c r="H144" s="9"/>
      <c r="I144" s="9"/>
      <c r="J144" s="9"/>
      <c r="K144" s="9"/>
      <c r="L144" s="9"/>
      <c r="M144" s="9"/>
      <c r="N144" s="9"/>
      <c r="O144" s="9"/>
      <c r="P144" s="9"/>
      <c r="Q144" s="9"/>
      <c r="R144" s="9"/>
    </row>
    <row r="145" spans="1:18" s="8" customFormat="1" ht="19.7" customHeight="1" x14ac:dyDescent="0.2">
      <c r="A145" s="9" t="s">
        <v>418</v>
      </c>
      <c r="B145" s="23" t="s">
        <v>419</v>
      </c>
      <c r="C145" s="9" t="s">
        <v>194</v>
      </c>
      <c r="D145" s="9" t="s">
        <v>194</v>
      </c>
      <c r="E145" s="9" t="s">
        <v>364</v>
      </c>
      <c r="F145" s="24">
        <v>9.5000000000000001E-2</v>
      </c>
      <c r="G145" s="9"/>
      <c r="H145" s="9"/>
      <c r="I145" s="9"/>
      <c r="J145" s="9"/>
      <c r="K145" s="9"/>
      <c r="L145" s="9"/>
      <c r="M145" s="9"/>
      <c r="N145" s="9"/>
      <c r="O145" s="9"/>
      <c r="P145" s="9"/>
      <c r="Q145" s="9"/>
      <c r="R145" s="9"/>
    </row>
    <row r="146" spans="1:18" s="8" customFormat="1" ht="19.7" customHeight="1" x14ac:dyDescent="0.2">
      <c r="A146" s="9" t="s">
        <v>420</v>
      </c>
      <c r="B146" s="16" t="s">
        <v>421</v>
      </c>
      <c r="C146" s="17" t="s">
        <v>422</v>
      </c>
      <c r="D146" s="17" t="s">
        <v>422</v>
      </c>
      <c r="E146" s="17" t="s">
        <v>364</v>
      </c>
      <c r="F146" s="18">
        <v>8.5099999999999995E-2</v>
      </c>
      <c r="G146" s="9"/>
      <c r="H146" s="9"/>
      <c r="I146" s="9"/>
      <c r="J146" s="9"/>
      <c r="K146" s="9"/>
      <c r="L146" s="9"/>
      <c r="M146" s="9"/>
      <c r="N146" s="9"/>
      <c r="O146" s="9"/>
      <c r="P146" s="9"/>
      <c r="Q146" s="9"/>
      <c r="R146" s="9"/>
    </row>
    <row r="147" spans="1:18" s="8" customFormat="1" ht="19.7" customHeight="1" x14ac:dyDescent="0.2">
      <c r="A147" s="9" t="s">
        <v>423</v>
      </c>
      <c r="B147" s="16" t="s">
        <v>424</v>
      </c>
      <c r="C147" s="17" t="s">
        <v>144</v>
      </c>
      <c r="D147" s="17" t="s">
        <v>144</v>
      </c>
      <c r="E147" s="17" t="s">
        <v>364</v>
      </c>
      <c r="F147" s="18">
        <v>2.7099999999999999E-2</v>
      </c>
      <c r="G147" s="9"/>
      <c r="H147" s="9"/>
      <c r="I147" s="9"/>
      <c r="J147" s="9"/>
      <c r="K147" s="9"/>
      <c r="L147" s="9"/>
      <c r="M147" s="9"/>
      <c r="N147" s="9"/>
      <c r="O147" s="9"/>
      <c r="P147" s="9"/>
      <c r="Q147" s="9"/>
      <c r="R147" s="9"/>
    </row>
    <row r="148" spans="1:18" s="8" customFormat="1" ht="19.7" customHeight="1" x14ac:dyDescent="0.2">
      <c r="A148" s="9" t="s">
        <v>425</v>
      </c>
      <c r="B148" s="16" t="s">
        <v>426</v>
      </c>
      <c r="C148" s="17" t="s">
        <v>126</v>
      </c>
      <c r="D148" s="17" t="s">
        <v>126</v>
      </c>
      <c r="E148" s="17" t="s">
        <v>427</v>
      </c>
      <c r="F148" s="18">
        <v>29.902999999999999</v>
      </c>
      <c r="G148" s="20" t="s">
        <v>114</v>
      </c>
      <c r="H148" s="20" t="s">
        <v>48</v>
      </c>
      <c r="I148" s="9" t="s">
        <v>79</v>
      </c>
      <c r="J148" s="9" t="s">
        <v>57</v>
      </c>
      <c r="K148" s="9" t="s">
        <v>57</v>
      </c>
      <c r="L148" s="9" t="s">
        <v>50</v>
      </c>
      <c r="M148" s="9" t="s">
        <v>50</v>
      </c>
      <c r="N148" s="9" t="s">
        <v>50</v>
      </c>
      <c r="O148" s="9" t="s">
        <v>50</v>
      </c>
      <c r="P148" s="20" t="s">
        <v>428</v>
      </c>
      <c r="Q148" s="9" t="s">
        <v>429</v>
      </c>
      <c r="R148" s="21" t="s">
        <v>74</v>
      </c>
    </row>
    <row r="149" spans="1:18" s="8" customFormat="1" ht="19.7" customHeight="1" x14ac:dyDescent="0.2">
      <c r="A149" s="9" t="s">
        <v>430</v>
      </c>
      <c r="B149" s="23" t="s">
        <v>431</v>
      </c>
      <c r="C149" s="9" t="s">
        <v>240</v>
      </c>
      <c r="D149" s="9" t="s">
        <v>240</v>
      </c>
      <c r="E149" s="9" t="s">
        <v>427</v>
      </c>
      <c r="F149" s="24">
        <v>7.5751999999999997</v>
      </c>
      <c r="G149" s="9"/>
      <c r="H149" s="9"/>
      <c r="I149" s="9"/>
      <c r="J149" s="9"/>
      <c r="K149" s="9"/>
      <c r="L149" s="9"/>
      <c r="M149" s="9"/>
      <c r="N149" s="9"/>
      <c r="O149" s="9"/>
      <c r="P149" s="9"/>
      <c r="Q149" s="9"/>
      <c r="R149" s="9"/>
    </row>
    <row r="150" spans="1:18" s="8" customFormat="1" ht="19.7" customHeight="1" x14ac:dyDescent="0.2">
      <c r="A150" s="9" t="s">
        <v>432</v>
      </c>
      <c r="B150" s="23" t="s">
        <v>433</v>
      </c>
      <c r="C150" s="9" t="s">
        <v>166</v>
      </c>
      <c r="D150" s="9" t="s">
        <v>166</v>
      </c>
      <c r="E150" s="9" t="s">
        <v>427</v>
      </c>
      <c r="F150" s="24">
        <v>5.2443</v>
      </c>
      <c r="G150" s="9"/>
      <c r="H150" s="9"/>
      <c r="I150" s="9"/>
      <c r="J150" s="9"/>
      <c r="K150" s="9"/>
      <c r="L150" s="9"/>
      <c r="M150" s="9"/>
      <c r="N150" s="9"/>
      <c r="O150" s="9"/>
      <c r="P150" s="9"/>
      <c r="Q150" s="9"/>
      <c r="R150" s="9"/>
    </row>
    <row r="151" spans="1:18" s="8" customFormat="1" ht="19.7" customHeight="1" x14ac:dyDescent="0.2">
      <c r="A151" s="9" t="s">
        <v>434</v>
      </c>
      <c r="B151" s="16" t="s">
        <v>435</v>
      </c>
      <c r="C151" s="17" t="s">
        <v>153</v>
      </c>
      <c r="D151" s="17" t="s">
        <v>153</v>
      </c>
      <c r="E151" s="17" t="s">
        <v>427</v>
      </c>
      <c r="F151" s="18">
        <v>4.4878</v>
      </c>
      <c r="G151" s="20" t="s">
        <v>436</v>
      </c>
      <c r="H151" s="9" t="s">
        <v>48</v>
      </c>
      <c r="I151" s="9" t="s">
        <v>437</v>
      </c>
      <c r="J151" s="9" t="s">
        <v>40</v>
      </c>
      <c r="K151" s="9" t="s">
        <v>40</v>
      </c>
      <c r="L151" s="9" t="s">
        <v>50</v>
      </c>
      <c r="M151" s="9" t="s">
        <v>50</v>
      </c>
      <c r="N151" s="9" t="s">
        <v>50</v>
      </c>
      <c r="O151" s="9" t="s">
        <v>50</v>
      </c>
      <c r="P151" s="20" t="s">
        <v>438</v>
      </c>
      <c r="Q151" s="9" t="s">
        <v>40</v>
      </c>
      <c r="R151" s="9" t="s">
        <v>40</v>
      </c>
    </row>
    <row r="152" spans="1:18" s="8" customFormat="1" ht="19.7" customHeight="1" x14ac:dyDescent="0.2">
      <c r="A152" s="9" t="s">
        <v>439</v>
      </c>
      <c r="B152" s="16" t="s">
        <v>440</v>
      </c>
      <c r="C152" s="17" t="s">
        <v>247</v>
      </c>
      <c r="D152" s="17" t="s">
        <v>247</v>
      </c>
      <c r="E152" s="17" t="s">
        <v>427</v>
      </c>
      <c r="F152" s="18">
        <v>4.1726999999999999</v>
      </c>
      <c r="G152" s="20" t="s">
        <v>114</v>
      </c>
      <c r="H152" s="20" t="s">
        <v>48</v>
      </c>
      <c r="I152" s="9" t="s">
        <v>56</v>
      </c>
      <c r="J152" s="9" t="s">
        <v>40</v>
      </c>
      <c r="K152" s="9" t="s">
        <v>40</v>
      </c>
      <c r="L152" s="9" t="s">
        <v>50</v>
      </c>
      <c r="M152" s="9" t="s">
        <v>50</v>
      </c>
      <c r="N152" s="9" t="s">
        <v>50</v>
      </c>
      <c r="O152" s="9" t="s">
        <v>50</v>
      </c>
      <c r="P152" s="20" t="s">
        <v>441</v>
      </c>
      <c r="Q152" s="9" t="s">
        <v>40</v>
      </c>
      <c r="R152" s="9" t="s">
        <v>40</v>
      </c>
    </row>
    <row r="153" spans="1:18" s="8" customFormat="1" ht="19.7" customHeight="1" x14ac:dyDescent="0.2">
      <c r="A153" s="9" t="s">
        <v>442</v>
      </c>
      <c r="B153" s="16" t="s">
        <v>443</v>
      </c>
      <c r="C153" s="17" t="s">
        <v>126</v>
      </c>
      <c r="D153" s="17" t="s">
        <v>126</v>
      </c>
      <c r="E153" s="17" t="s">
        <v>427</v>
      </c>
      <c r="F153" s="18">
        <v>4.0033000000000003</v>
      </c>
      <c r="G153" s="20" t="s">
        <v>114</v>
      </c>
      <c r="H153" s="9" t="s">
        <v>48</v>
      </c>
      <c r="I153" s="9" t="s">
        <v>124</v>
      </c>
      <c r="J153" s="9" t="s">
        <v>57</v>
      </c>
      <c r="K153" s="9" t="s">
        <v>40</v>
      </c>
      <c r="L153" s="9" t="s">
        <v>50</v>
      </c>
      <c r="M153" s="9" t="s">
        <v>50</v>
      </c>
      <c r="N153" s="9" t="s">
        <v>50</v>
      </c>
      <c r="O153" s="9" t="s">
        <v>50</v>
      </c>
      <c r="P153" s="20" t="s">
        <v>444</v>
      </c>
      <c r="Q153" s="9" t="s">
        <v>40</v>
      </c>
      <c r="R153" s="21" t="s">
        <v>74</v>
      </c>
    </row>
    <row r="154" spans="1:18" s="8" customFormat="1" ht="19.7" customHeight="1" x14ac:dyDescent="0.2">
      <c r="A154" s="9" t="s">
        <v>445</v>
      </c>
      <c r="B154" s="16" t="s">
        <v>446</v>
      </c>
      <c r="C154" s="17" t="s">
        <v>126</v>
      </c>
      <c r="D154" s="17" t="s">
        <v>126</v>
      </c>
      <c r="E154" s="17" t="s">
        <v>427</v>
      </c>
      <c r="F154" s="18">
        <v>2.8363</v>
      </c>
      <c r="G154" s="9"/>
      <c r="H154" s="9"/>
      <c r="I154" s="9"/>
      <c r="J154" s="9"/>
      <c r="K154" s="9"/>
      <c r="L154" s="9"/>
      <c r="M154" s="9"/>
      <c r="N154" s="9"/>
      <c r="O154" s="9"/>
      <c r="P154" s="9"/>
      <c r="Q154" s="9"/>
      <c r="R154" s="9"/>
    </row>
    <row r="155" spans="1:18" s="8" customFormat="1" ht="19.7" customHeight="1" x14ac:dyDescent="0.2">
      <c r="A155" s="9" t="s">
        <v>447</v>
      </c>
      <c r="B155" s="16" t="s">
        <v>448</v>
      </c>
      <c r="C155" s="17" t="s">
        <v>153</v>
      </c>
      <c r="D155" s="17" t="s">
        <v>153</v>
      </c>
      <c r="E155" s="17" t="s">
        <v>427</v>
      </c>
      <c r="F155" s="18">
        <v>2.8323999999999998</v>
      </c>
      <c r="G155" s="20" t="s">
        <v>114</v>
      </c>
      <c r="H155" s="20" t="s">
        <v>48</v>
      </c>
      <c r="I155" s="9" t="s">
        <v>79</v>
      </c>
      <c r="J155" s="9" t="s">
        <v>40</v>
      </c>
      <c r="K155" s="9" t="s">
        <v>57</v>
      </c>
      <c r="L155" s="9" t="s">
        <v>50</v>
      </c>
      <c r="M155" s="9" t="s">
        <v>50</v>
      </c>
      <c r="N155" s="9" t="s">
        <v>50</v>
      </c>
      <c r="O155" s="9" t="s">
        <v>50</v>
      </c>
      <c r="P155" s="20" t="s">
        <v>449</v>
      </c>
      <c r="Q155" s="9" t="s">
        <v>40</v>
      </c>
      <c r="R155" s="9" t="s">
        <v>40</v>
      </c>
    </row>
    <row r="156" spans="1:18" s="8" customFormat="1" ht="19.7" customHeight="1" x14ac:dyDescent="0.2">
      <c r="A156" s="9" t="s">
        <v>450</v>
      </c>
      <c r="B156" s="23" t="s">
        <v>451</v>
      </c>
      <c r="C156" s="9" t="s">
        <v>185</v>
      </c>
      <c r="D156" s="9" t="s">
        <v>185</v>
      </c>
      <c r="E156" s="9" t="s">
        <v>427</v>
      </c>
      <c r="F156" s="24">
        <v>2.3592</v>
      </c>
      <c r="G156" s="9"/>
      <c r="H156" s="9"/>
      <c r="I156" s="9"/>
      <c r="J156" s="9"/>
      <c r="K156" s="9"/>
      <c r="L156" s="9"/>
      <c r="M156" s="9"/>
      <c r="N156" s="9"/>
      <c r="O156" s="9"/>
      <c r="P156" s="9"/>
      <c r="Q156" s="9"/>
      <c r="R156" s="9"/>
    </row>
    <row r="157" spans="1:18" s="8" customFormat="1" ht="19.7" customHeight="1" x14ac:dyDescent="0.2">
      <c r="A157" s="9" t="s">
        <v>452</v>
      </c>
      <c r="B157" s="23" t="s">
        <v>453</v>
      </c>
      <c r="C157" s="9" t="s">
        <v>147</v>
      </c>
      <c r="D157" s="9" t="s">
        <v>147</v>
      </c>
      <c r="E157" s="9" t="s">
        <v>427</v>
      </c>
      <c r="F157" s="24">
        <v>2</v>
      </c>
      <c r="G157" s="9"/>
      <c r="H157" s="9"/>
      <c r="I157" s="9"/>
      <c r="J157" s="9"/>
      <c r="K157" s="9"/>
      <c r="L157" s="9"/>
      <c r="M157" s="9"/>
      <c r="N157" s="9"/>
      <c r="O157" s="9"/>
      <c r="P157" s="9"/>
      <c r="Q157" s="9"/>
      <c r="R157" s="9"/>
    </row>
    <row r="158" spans="1:18" s="8" customFormat="1" ht="19.7" customHeight="1" x14ac:dyDescent="0.2">
      <c r="A158" s="9" t="s">
        <v>454</v>
      </c>
      <c r="B158" s="16" t="s">
        <v>455</v>
      </c>
      <c r="C158" s="17" t="s">
        <v>126</v>
      </c>
      <c r="D158" s="17" t="s">
        <v>126</v>
      </c>
      <c r="E158" s="17" t="s">
        <v>427</v>
      </c>
      <c r="F158" s="18">
        <v>1.5861000000000001</v>
      </c>
      <c r="G158" s="9"/>
      <c r="H158" s="9"/>
      <c r="I158" s="9"/>
      <c r="J158" s="9"/>
      <c r="K158" s="9"/>
      <c r="L158" s="9"/>
      <c r="M158" s="9"/>
      <c r="N158" s="9"/>
      <c r="O158" s="9"/>
      <c r="P158" s="9"/>
      <c r="Q158" s="9"/>
      <c r="R158" s="9"/>
    </row>
    <row r="159" spans="1:18" s="8" customFormat="1" ht="19.7" customHeight="1" x14ac:dyDescent="0.2">
      <c r="A159" s="9" t="s">
        <v>456</v>
      </c>
      <c r="B159" s="23" t="s">
        <v>457</v>
      </c>
      <c r="C159" s="9" t="s">
        <v>185</v>
      </c>
      <c r="D159" s="9" t="s">
        <v>185</v>
      </c>
      <c r="E159" s="9" t="s">
        <v>427</v>
      </c>
      <c r="F159" s="24">
        <v>1.2290000000000001</v>
      </c>
      <c r="G159" s="9"/>
      <c r="H159" s="9"/>
      <c r="I159" s="9"/>
      <c r="J159" s="9"/>
      <c r="K159" s="9"/>
      <c r="L159" s="9"/>
      <c r="M159" s="9"/>
      <c r="N159" s="9"/>
      <c r="O159" s="9"/>
      <c r="P159" s="9"/>
      <c r="Q159" s="9"/>
      <c r="R159" s="9"/>
    </row>
    <row r="160" spans="1:18" s="8" customFormat="1" ht="19.7" customHeight="1" x14ac:dyDescent="0.2">
      <c r="A160" s="9" t="s">
        <v>458</v>
      </c>
      <c r="B160" s="23" t="s">
        <v>459</v>
      </c>
      <c r="C160" s="9" t="s">
        <v>194</v>
      </c>
      <c r="D160" s="9" t="s">
        <v>194</v>
      </c>
      <c r="E160" s="9" t="s">
        <v>427</v>
      </c>
      <c r="F160" s="24">
        <v>1.1619999999999999</v>
      </c>
      <c r="G160" s="9"/>
      <c r="H160" s="9"/>
      <c r="I160" s="9"/>
      <c r="J160" s="9"/>
      <c r="K160" s="9"/>
      <c r="L160" s="9"/>
      <c r="M160" s="9"/>
      <c r="N160" s="9"/>
      <c r="O160" s="9"/>
      <c r="P160" s="9"/>
      <c r="Q160" s="9"/>
      <c r="R160" s="9"/>
    </row>
    <row r="161" spans="1:18" s="8" customFormat="1" ht="19.7" customHeight="1" x14ac:dyDescent="0.2">
      <c r="A161" s="9" t="s">
        <v>460</v>
      </c>
      <c r="B161" s="23" t="s">
        <v>461</v>
      </c>
      <c r="C161" s="9" t="s">
        <v>462</v>
      </c>
      <c r="D161" s="9" t="s">
        <v>462</v>
      </c>
      <c r="E161" s="9" t="s">
        <v>427</v>
      </c>
      <c r="F161" s="24">
        <v>1</v>
      </c>
      <c r="G161" s="9"/>
      <c r="H161" s="9"/>
      <c r="I161" s="9"/>
      <c r="J161" s="9"/>
      <c r="K161" s="9"/>
      <c r="L161" s="9"/>
      <c r="M161" s="9"/>
      <c r="N161" s="9"/>
      <c r="O161" s="9"/>
      <c r="P161" s="9"/>
      <c r="Q161" s="9"/>
      <c r="R161" s="9"/>
    </row>
    <row r="162" spans="1:18" s="8" customFormat="1" ht="19.7" customHeight="1" x14ac:dyDescent="0.2">
      <c r="A162" s="9" t="s">
        <v>463</v>
      </c>
      <c r="B162" s="23" t="s">
        <v>464</v>
      </c>
      <c r="C162" s="9" t="s">
        <v>166</v>
      </c>
      <c r="D162" s="9" t="s">
        <v>166</v>
      </c>
      <c r="E162" s="9" t="s">
        <v>427</v>
      </c>
      <c r="F162" s="24">
        <v>0.78690000000000004</v>
      </c>
      <c r="G162" s="9"/>
      <c r="H162" s="9"/>
      <c r="I162" s="9"/>
      <c r="J162" s="9"/>
      <c r="K162" s="9"/>
      <c r="L162" s="9"/>
      <c r="M162" s="9"/>
      <c r="N162" s="9"/>
      <c r="O162" s="9"/>
      <c r="P162" s="9"/>
      <c r="Q162" s="9"/>
      <c r="R162" s="9"/>
    </row>
    <row r="163" spans="1:18" s="8" customFormat="1" ht="19.7" customHeight="1" x14ac:dyDescent="0.2">
      <c r="A163" s="9" t="s">
        <v>465</v>
      </c>
      <c r="B163" s="23" t="s">
        <v>466</v>
      </c>
      <c r="C163" s="9" t="s">
        <v>194</v>
      </c>
      <c r="D163" s="9" t="s">
        <v>194</v>
      </c>
      <c r="E163" s="9" t="s">
        <v>427</v>
      </c>
      <c r="F163" s="24">
        <v>0.72040000000000004</v>
      </c>
      <c r="G163" s="9"/>
      <c r="H163" s="9"/>
      <c r="I163" s="9"/>
      <c r="J163" s="9"/>
      <c r="K163" s="9"/>
      <c r="L163" s="9"/>
      <c r="M163" s="9"/>
      <c r="N163" s="9"/>
      <c r="O163" s="9"/>
      <c r="P163" s="9"/>
      <c r="Q163" s="9"/>
      <c r="R163" s="9"/>
    </row>
    <row r="164" spans="1:18" s="8" customFormat="1" ht="19.7" customHeight="1" x14ac:dyDescent="0.2">
      <c r="A164" s="9" t="s">
        <v>467</v>
      </c>
      <c r="B164" s="23" t="s">
        <v>468</v>
      </c>
      <c r="C164" s="9" t="s">
        <v>185</v>
      </c>
      <c r="D164" s="9" t="s">
        <v>185</v>
      </c>
      <c r="E164" s="9" t="s">
        <v>427</v>
      </c>
      <c r="F164" s="24">
        <v>0.57389999999999997</v>
      </c>
      <c r="G164" s="9"/>
      <c r="H164" s="9"/>
      <c r="I164" s="9"/>
      <c r="J164" s="9"/>
      <c r="K164" s="9"/>
      <c r="L164" s="9"/>
      <c r="M164" s="9"/>
      <c r="N164" s="9"/>
      <c r="O164" s="9"/>
      <c r="P164" s="9"/>
      <c r="Q164" s="9"/>
      <c r="R164" s="9"/>
    </row>
    <row r="165" spans="1:18" s="8" customFormat="1" ht="19.7" customHeight="1" x14ac:dyDescent="0.2">
      <c r="A165" s="9" t="s">
        <v>469</v>
      </c>
      <c r="B165" s="16" t="s">
        <v>470</v>
      </c>
      <c r="C165" s="17" t="s">
        <v>126</v>
      </c>
      <c r="D165" s="17" t="s">
        <v>126</v>
      </c>
      <c r="E165" s="17" t="s">
        <v>427</v>
      </c>
      <c r="F165" s="18">
        <v>0.52790000000000004</v>
      </c>
      <c r="G165" s="9"/>
      <c r="H165" s="9"/>
      <c r="I165" s="9"/>
      <c r="J165" s="9"/>
      <c r="K165" s="9"/>
      <c r="L165" s="9"/>
      <c r="M165" s="9"/>
      <c r="N165" s="9"/>
      <c r="O165" s="9"/>
      <c r="P165" s="9"/>
      <c r="Q165" s="9"/>
      <c r="R165" s="9"/>
    </row>
    <row r="166" spans="1:18" s="8" customFormat="1" ht="19.7" customHeight="1" x14ac:dyDescent="0.2">
      <c r="A166" s="9" t="s">
        <v>471</v>
      </c>
      <c r="B166" s="23" t="s">
        <v>472</v>
      </c>
      <c r="C166" s="9" t="s">
        <v>473</v>
      </c>
      <c r="D166" s="9" t="s">
        <v>473</v>
      </c>
      <c r="E166" s="9" t="s">
        <v>427</v>
      </c>
      <c r="F166" s="24">
        <v>0.5</v>
      </c>
      <c r="G166" s="9"/>
      <c r="H166" s="9"/>
      <c r="I166" s="9"/>
      <c r="J166" s="9"/>
      <c r="K166" s="9"/>
      <c r="L166" s="9"/>
      <c r="M166" s="9"/>
      <c r="N166" s="9"/>
      <c r="O166" s="9"/>
      <c r="P166" s="9"/>
      <c r="Q166" s="9"/>
      <c r="R166" s="9"/>
    </row>
    <row r="167" spans="1:18" s="8" customFormat="1" ht="19.7" customHeight="1" x14ac:dyDescent="0.2">
      <c r="A167" s="9" t="s">
        <v>474</v>
      </c>
      <c r="B167" s="23" t="s">
        <v>475</v>
      </c>
      <c r="C167" s="9" t="s">
        <v>54</v>
      </c>
      <c r="D167" s="9" t="s">
        <v>54</v>
      </c>
      <c r="E167" s="9" t="s">
        <v>427</v>
      </c>
      <c r="F167" s="24">
        <v>0.5</v>
      </c>
      <c r="G167" s="9"/>
      <c r="H167" s="9"/>
      <c r="I167" s="9"/>
      <c r="J167" s="9"/>
      <c r="K167" s="9"/>
      <c r="L167" s="9"/>
      <c r="M167" s="9"/>
      <c r="N167" s="9"/>
      <c r="O167" s="9"/>
      <c r="P167" s="9"/>
      <c r="Q167" s="9"/>
      <c r="R167" s="9"/>
    </row>
    <row r="168" spans="1:18" s="8" customFormat="1" ht="19.7" customHeight="1" x14ac:dyDescent="0.2">
      <c r="A168" s="9" t="s">
        <v>476</v>
      </c>
      <c r="B168" s="23" t="s">
        <v>477</v>
      </c>
      <c r="C168" s="9" t="s">
        <v>240</v>
      </c>
      <c r="D168" s="9" t="s">
        <v>240</v>
      </c>
      <c r="E168" s="9" t="s">
        <v>427</v>
      </c>
      <c r="F168" s="24">
        <v>0.40250000000000002</v>
      </c>
      <c r="G168" s="9"/>
      <c r="H168" s="9"/>
      <c r="I168" s="9"/>
      <c r="J168" s="9"/>
      <c r="K168" s="9"/>
      <c r="L168" s="9"/>
      <c r="M168" s="9"/>
      <c r="N168" s="9"/>
      <c r="O168" s="9"/>
      <c r="P168" s="9"/>
      <c r="Q168" s="9"/>
      <c r="R168" s="9"/>
    </row>
    <row r="169" spans="1:18" s="8" customFormat="1" ht="19.7" customHeight="1" x14ac:dyDescent="0.2">
      <c r="A169" s="9" t="s">
        <v>478</v>
      </c>
      <c r="B169" s="23" t="s">
        <v>479</v>
      </c>
      <c r="C169" s="9" t="s">
        <v>194</v>
      </c>
      <c r="D169" s="9" t="s">
        <v>194</v>
      </c>
      <c r="E169" s="9" t="s">
        <v>427</v>
      </c>
      <c r="F169" s="24">
        <v>0.34739999999999999</v>
      </c>
      <c r="G169" s="9"/>
      <c r="H169" s="9"/>
      <c r="I169" s="9"/>
      <c r="J169" s="9"/>
      <c r="K169" s="9"/>
      <c r="L169" s="9"/>
      <c r="M169" s="9"/>
      <c r="N169" s="9"/>
      <c r="O169" s="9"/>
      <c r="P169" s="9"/>
      <c r="Q169" s="9"/>
      <c r="R169" s="9"/>
    </row>
    <row r="170" spans="1:18" s="8" customFormat="1" ht="19.7" customHeight="1" x14ac:dyDescent="0.2">
      <c r="A170" s="9" t="s">
        <v>480</v>
      </c>
      <c r="B170" s="23" t="s">
        <v>481</v>
      </c>
      <c r="C170" s="9" t="s">
        <v>194</v>
      </c>
      <c r="D170" s="9" t="s">
        <v>194</v>
      </c>
      <c r="E170" s="9" t="s">
        <v>427</v>
      </c>
      <c r="F170" s="24">
        <v>0.26840000000000003</v>
      </c>
      <c r="G170" s="9"/>
      <c r="H170" s="9"/>
      <c r="I170" s="9"/>
      <c r="J170" s="9"/>
      <c r="K170" s="9"/>
      <c r="L170" s="9"/>
      <c r="M170" s="9"/>
      <c r="N170" s="9"/>
      <c r="O170" s="9"/>
      <c r="P170" s="9"/>
      <c r="Q170" s="9"/>
      <c r="R170" s="9"/>
    </row>
    <row r="171" spans="1:18" s="8" customFormat="1" ht="19.7" customHeight="1" x14ac:dyDescent="0.2">
      <c r="A171" s="9" t="s">
        <v>482</v>
      </c>
      <c r="B171" s="23" t="s">
        <v>483</v>
      </c>
      <c r="C171" s="9" t="s">
        <v>240</v>
      </c>
      <c r="D171" s="9" t="s">
        <v>240</v>
      </c>
      <c r="E171" s="9" t="s">
        <v>427</v>
      </c>
      <c r="F171" s="24">
        <v>0.1482</v>
      </c>
      <c r="G171" s="9"/>
      <c r="H171" s="9"/>
      <c r="I171" s="9"/>
      <c r="J171" s="9"/>
      <c r="K171" s="9"/>
      <c r="L171" s="9"/>
      <c r="M171" s="9"/>
      <c r="N171" s="9"/>
      <c r="O171" s="9"/>
      <c r="P171" s="9"/>
      <c r="Q171" s="9"/>
      <c r="R171" s="9"/>
    </row>
    <row r="172" spans="1:18" s="8" customFormat="1" ht="19.7" customHeight="1" x14ac:dyDescent="0.2">
      <c r="A172" s="9" t="s">
        <v>484</v>
      </c>
      <c r="B172" s="23" t="s">
        <v>485</v>
      </c>
      <c r="C172" s="9" t="s">
        <v>194</v>
      </c>
      <c r="D172" s="9" t="s">
        <v>194</v>
      </c>
      <c r="E172" s="9" t="s">
        <v>427</v>
      </c>
      <c r="F172" s="24">
        <v>9.3200000000000005E-2</v>
      </c>
      <c r="G172" s="9"/>
      <c r="H172" s="9"/>
      <c r="I172" s="9"/>
      <c r="J172" s="9"/>
      <c r="K172" s="9"/>
      <c r="L172" s="9"/>
      <c r="M172" s="9"/>
      <c r="N172" s="9"/>
      <c r="O172" s="9"/>
      <c r="P172" s="9"/>
      <c r="Q172" s="9"/>
      <c r="R172" s="9"/>
    </row>
    <row r="173" spans="1:18" s="8" customFormat="1" ht="19.7" customHeight="1" x14ac:dyDescent="0.2">
      <c r="A173" s="9" t="s">
        <v>486</v>
      </c>
      <c r="B173" s="23" t="s">
        <v>487</v>
      </c>
      <c r="C173" s="9" t="s">
        <v>194</v>
      </c>
      <c r="D173" s="9" t="s">
        <v>194</v>
      </c>
      <c r="E173" s="9" t="s">
        <v>427</v>
      </c>
      <c r="F173" s="24">
        <v>7.4499999999999997E-2</v>
      </c>
      <c r="G173" s="9"/>
      <c r="H173" s="9"/>
      <c r="I173" s="9"/>
      <c r="J173" s="9"/>
      <c r="K173" s="9"/>
      <c r="L173" s="9"/>
      <c r="M173" s="9"/>
      <c r="N173" s="9"/>
      <c r="O173" s="9"/>
      <c r="P173" s="9"/>
      <c r="Q173" s="9"/>
      <c r="R173" s="9"/>
    </row>
    <row r="174" spans="1:18" s="8" customFormat="1" ht="19.7" customHeight="1" x14ac:dyDescent="0.2">
      <c r="A174" s="9" t="s">
        <v>488</v>
      </c>
      <c r="B174" s="23" t="s">
        <v>489</v>
      </c>
      <c r="C174" s="9" t="s">
        <v>54</v>
      </c>
      <c r="D174" s="9" t="s">
        <v>54</v>
      </c>
      <c r="E174" s="9" t="s">
        <v>427</v>
      </c>
      <c r="F174" s="24">
        <v>0.06</v>
      </c>
      <c r="G174" s="9"/>
      <c r="H174" s="9"/>
      <c r="I174" s="9"/>
      <c r="J174" s="9"/>
      <c r="K174" s="9"/>
      <c r="L174" s="9"/>
      <c r="M174" s="9"/>
      <c r="N174" s="9"/>
      <c r="O174" s="9"/>
      <c r="P174" s="9"/>
      <c r="Q174" s="9"/>
      <c r="R174" s="9"/>
    </row>
    <row r="175" spans="1:18" s="8" customFormat="1" ht="19.7" customHeight="1" x14ac:dyDescent="0.2">
      <c r="A175" s="9" t="s">
        <v>490</v>
      </c>
      <c r="B175" s="16" t="s">
        <v>491</v>
      </c>
      <c r="C175" s="17" t="s">
        <v>492</v>
      </c>
      <c r="D175" s="17" t="s">
        <v>492</v>
      </c>
      <c r="E175" s="17" t="s">
        <v>427</v>
      </c>
      <c r="F175" s="18">
        <v>2.3599999999999999E-2</v>
      </c>
      <c r="G175" s="9"/>
      <c r="H175" s="9"/>
      <c r="I175" s="9"/>
      <c r="J175" s="9"/>
      <c r="K175" s="9"/>
      <c r="L175" s="9"/>
      <c r="M175" s="9"/>
      <c r="N175" s="9"/>
      <c r="O175" s="9"/>
      <c r="P175" s="9"/>
      <c r="Q175" s="9"/>
      <c r="R175" s="9"/>
    </row>
    <row r="176" spans="1:18" s="8" customFormat="1" ht="19.7" customHeight="1" x14ac:dyDescent="0.2">
      <c r="A176" s="9" t="s">
        <v>493</v>
      </c>
      <c r="B176" s="23" t="s">
        <v>489</v>
      </c>
      <c r="C176" s="9" t="s">
        <v>54</v>
      </c>
      <c r="D176" s="9" t="s">
        <v>54</v>
      </c>
      <c r="E176" s="9" t="s">
        <v>427</v>
      </c>
      <c r="F176" s="24">
        <v>1.3899999999999999E-2</v>
      </c>
      <c r="G176" s="9"/>
      <c r="H176" s="9"/>
      <c r="I176" s="9"/>
      <c r="J176" s="9"/>
      <c r="K176" s="9"/>
      <c r="L176" s="9"/>
      <c r="M176" s="9"/>
      <c r="N176" s="9"/>
      <c r="O176" s="9"/>
      <c r="P176" s="9"/>
      <c r="Q176" s="9"/>
      <c r="R176" s="9"/>
    </row>
    <row r="177" spans="1:18" s="8" customFormat="1" ht="19.7" customHeight="1" x14ac:dyDescent="0.2">
      <c r="A177" s="9" t="s">
        <v>494</v>
      </c>
      <c r="B177" s="23"/>
      <c r="C177" s="9"/>
      <c r="D177" s="9"/>
      <c r="E177" s="9"/>
      <c r="F177" s="24"/>
      <c r="G177" s="9"/>
      <c r="H177" s="9"/>
      <c r="I177" s="9"/>
      <c r="J177" s="9"/>
      <c r="K177" s="9"/>
      <c r="L177" s="9"/>
      <c r="M177" s="9"/>
      <c r="N177" s="9"/>
      <c r="O177" s="9"/>
      <c r="P177" s="9"/>
      <c r="Q177" s="9"/>
      <c r="R177" s="9"/>
    </row>
    <row r="178" spans="1:18" s="8" customFormat="1" ht="19.7" customHeight="1" x14ac:dyDescent="0.2">
      <c r="A178" s="25"/>
      <c r="B178" s="25"/>
      <c r="C178" s="25"/>
      <c r="D178" s="25"/>
      <c r="E178" s="25"/>
      <c r="F178" s="26"/>
      <c r="G178" s="25"/>
      <c r="H178" s="25"/>
      <c r="I178" s="25"/>
      <c r="J178" s="25"/>
      <c r="K178" s="25"/>
      <c r="L178" s="25"/>
      <c r="M178" s="25"/>
      <c r="N178" s="25"/>
      <c r="O178" s="25"/>
      <c r="P178" s="25"/>
      <c r="Q178" s="25"/>
      <c r="R178" s="25"/>
    </row>
    <row r="179" spans="1:18" s="8" customFormat="1" ht="19.7" customHeight="1" x14ac:dyDescent="0.2"/>
    <row r="180" spans="1:18" s="8" customFormat="1" ht="19.7" customHeight="1" x14ac:dyDescent="0.2"/>
    <row r="181" spans="1:18" s="8" customFormat="1" ht="19.7" customHeight="1" x14ac:dyDescent="0.2"/>
    <row r="182" spans="1:18" s="8" customFormat="1" ht="19.7" customHeight="1" x14ac:dyDescent="0.2"/>
    <row r="183" spans="1:18" s="8" customFormat="1" ht="19.7" customHeight="1" x14ac:dyDescent="0.2"/>
    <row r="184" spans="1:18" s="8" customFormat="1" ht="19.7" customHeight="1" x14ac:dyDescent="0.2"/>
    <row r="185" spans="1:18" s="8" customFormat="1" ht="19.7" customHeight="1" x14ac:dyDescent="0.2"/>
    <row r="186" spans="1:18" s="8" customFormat="1" ht="19.7" customHeight="1" x14ac:dyDescent="0.2"/>
    <row r="187" spans="1:18" s="8" customFormat="1" ht="19.7" customHeight="1" x14ac:dyDescent="0.2"/>
    <row r="188" spans="1:18" s="8" customFormat="1" ht="19.7" customHeight="1" x14ac:dyDescent="0.2"/>
    <row r="189" spans="1:18" s="8" customFormat="1" ht="19.7" customHeight="1" x14ac:dyDescent="0.2"/>
    <row r="190" spans="1:18" s="8" customFormat="1" ht="19.7" customHeight="1" x14ac:dyDescent="0.2"/>
    <row r="191" spans="1:18" s="8" customFormat="1" ht="19.7" customHeight="1" x14ac:dyDescent="0.2"/>
    <row r="192" spans="1:18" s="8" customFormat="1" ht="19.7" customHeight="1" x14ac:dyDescent="0.2"/>
    <row r="193" s="8" customFormat="1" ht="19.7" customHeight="1" x14ac:dyDescent="0.2"/>
    <row r="194" s="8" customFormat="1" ht="19.7" customHeight="1" x14ac:dyDescent="0.2"/>
    <row r="195" s="8" customFormat="1" ht="19.7" customHeight="1" x14ac:dyDescent="0.2"/>
    <row r="196" s="8" customFormat="1" ht="19.7" customHeight="1" x14ac:dyDescent="0.2"/>
    <row r="197" s="8" customFormat="1" ht="19.7" customHeight="1" x14ac:dyDescent="0.2"/>
    <row r="198" s="8" customFormat="1" ht="19.7" customHeight="1" x14ac:dyDescent="0.2"/>
    <row r="199" s="8" customFormat="1" ht="19.7" customHeight="1" x14ac:dyDescent="0.2"/>
    <row r="200" s="8" customFormat="1" ht="19.7" customHeight="1" x14ac:dyDescent="0.2"/>
    <row r="201" s="8" customFormat="1" ht="19.7" customHeight="1" x14ac:dyDescent="0.2"/>
    <row r="202" s="8" customFormat="1" ht="19.7" customHeight="1" x14ac:dyDescent="0.2"/>
    <row r="203" s="8" customFormat="1" ht="19.7" customHeight="1" x14ac:dyDescent="0.2"/>
    <row r="204" s="8" customFormat="1" ht="19.7" customHeight="1" x14ac:dyDescent="0.2"/>
    <row r="205" s="8" customFormat="1" ht="19.7" customHeight="1" x14ac:dyDescent="0.2"/>
    <row r="206" s="8" customFormat="1" ht="19.7" customHeight="1" x14ac:dyDescent="0.2"/>
    <row r="207" s="8" customFormat="1" ht="19.7" customHeight="1" x14ac:dyDescent="0.2"/>
    <row r="208" s="8" customFormat="1" ht="19.7" customHeight="1" x14ac:dyDescent="0.2"/>
    <row r="209" s="8" customFormat="1" ht="19.7" customHeight="1" x14ac:dyDescent="0.2"/>
    <row r="210" s="8" customFormat="1" ht="19.7" customHeight="1" x14ac:dyDescent="0.2"/>
    <row r="211" s="8" customFormat="1" ht="19.7" customHeight="1" x14ac:dyDescent="0.2"/>
    <row r="212" s="8" customFormat="1" ht="19.7" customHeight="1" x14ac:dyDescent="0.2"/>
    <row r="213" s="8" customFormat="1" ht="19.7" customHeight="1" x14ac:dyDescent="0.2"/>
    <row r="214" s="8" customFormat="1" ht="19.7" customHeight="1" x14ac:dyDescent="0.2"/>
    <row r="215" s="8" customFormat="1" ht="19.7" customHeight="1" x14ac:dyDescent="0.2"/>
    <row r="216" s="8" customFormat="1" ht="19.7" customHeight="1" x14ac:dyDescent="0.2"/>
    <row r="217" s="8" customFormat="1" ht="19.7" customHeight="1" x14ac:dyDescent="0.2"/>
    <row r="218" s="8" customFormat="1" ht="19.7" customHeight="1" x14ac:dyDescent="0.2"/>
    <row r="219" s="8" customFormat="1" ht="19.7" customHeight="1" x14ac:dyDescent="0.2"/>
    <row r="220" s="8" customFormat="1" ht="19.7" customHeight="1" x14ac:dyDescent="0.2"/>
    <row r="221" s="8" customFormat="1" ht="19.7" customHeight="1" x14ac:dyDescent="0.2"/>
    <row r="222" s="8" customFormat="1" ht="19.7" customHeight="1" x14ac:dyDescent="0.2"/>
    <row r="223" s="8" customFormat="1" ht="19.7" customHeight="1" x14ac:dyDescent="0.2"/>
    <row r="224" s="8" customFormat="1" ht="19.7" customHeight="1" x14ac:dyDescent="0.2"/>
    <row r="225" s="8" customFormat="1" ht="19.7" customHeight="1" x14ac:dyDescent="0.2"/>
    <row r="226" s="8" customFormat="1" ht="19.7" customHeight="1" x14ac:dyDescent="0.2"/>
    <row r="227" s="8" customFormat="1" ht="19.7" customHeight="1" x14ac:dyDescent="0.2"/>
    <row r="228" s="8" customFormat="1" ht="19.7" customHeight="1" x14ac:dyDescent="0.2"/>
    <row r="229" s="8" customFormat="1" ht="19.7" customHeight="1" x14ac:dyDescent="0.2"/>
    <row r="230" s="8" customFormat="1" ht="19.7" customHeight="1" x14ac:dyDescent="0.2"/>
    <row r="231" s="8" customFormat="1" ht="19.7" customHeight="1" x14ac:dyDescent="0.2"/>
    <row r="232" s="8" customFormat="1" ht="19.7" customHeight="1" x14ac:dyDescent="0.2"/>
    <row r="233" s="8" customFormat="1" ht="19.7" customHeight="1" x14ac:dyDescent="0.2"/>
    <row r="234" s="8" customFormat="1" ht="19.7" customHeight="1" x14ac:dyDescent="0.2"/>
    <row r="235" s="8" customFormat="1" ht="19.7" customHeight="1" x14ac:dyDescent="0.2"/>
    <row r="236" s="8" customFormat="1" ht="19.7" customHeight="1" x14ac:dyDescent="0.2"/>
    <row r="237" s="8" customFormat="1" ht="19.7" customHeight="1" x14ac:dyDescent="0.2"/>
    <row r="238" s="8" customFormat="1" ht="19.7" customHeight="1" x14ac:dyDescent="0.2"/>
    <row r="239" s="8" customFormat="1" ht="19.7" customHeight="1" x14ac:dyDescent="0.2"/>
    <row r="240" s="8" customFormat="1" ht="19.7" customHeight="1" x14ac:dyDescent="0.2"/>
    <row r="241" s="8" customFormat="1" ht="19.7" customHeight="1" x14ac:dyDescent="0.2"/>
    <row r="242" s="8" customFormat="1" ht="19.7" customHeight="1" x14ac:dyDescent="0.2"/>
    <row r="243" s="8" customFormat="1" ht="19.7" customHeight="1" x14ac:dyDescent="0.2"/>
    <row r="244" s="8" customFormat="1" ht="19.7" customHeight="1" x14ac:dyDescent="0.2"/>
    <row r="245" s="8" customFormat="1" ht="19.7" customHeight="1" x14ac:dyDescent="0.2"/>
    <row r="246" s="8" customFormat="1" ht="19.7" customHeight="1" x14ac:dyDescent="0.2"/>
    <row r="247" s="8" customFormat="1" ht="19.7" customHeight="1" x14ac:dyDescent="0.2"/>
    <row r="248" s="8" customFormat="1" ht="19.7" customHeight="1" x14ac:dyDescent="0.2"/>
    <row r="249" s="8" customFormat="1" ht="19.7" customHeight="1" x14ac:dyDescent="0.2"/>
    <row r="250" s="8" customFormat="1" ht="19.7" customHeight="1" x14ac:dyDescent="0.2"/>
    <row r="251" s="8" customFormat="1" ht="19.7" customHeight="1" x14ac:dyDescent="0.2"/>
    <row r="252" s="8" customFormat="1" ht="19.7" customHeight="1" x14ac:dyDescent="0.2"/>
    <row r="253" s="8" customFormat="1" ht="19.7" customHeight="1" x14ac:dyDescent="0.2"/>
    <row r="254" s="8" customFormat="1" ht="19.7" customHeight="1" x14ac:dyDescent="0.2"/>
    <row r="255" s="8" customFormat="1" ht="19.7" customHeight="1" x14ac:dyDescent="0.2"/>
    <row r="256" s="8" customFormat="1" ht="19.7" customHeight="1" x14ac:dyDescent="0.2"/>
    <row r="257" s="8" customFormat="1" ht="19.7" customHeight="1" x14ac:dyDescent="0.2"/>
    <row r="258" s="8" customFormat="1" ht="19.7" customHeight="1" x14ac:dyDescent="0.2"/>
    <row r="259" s="8" customFormat="1" ht="19.7" customHeight="1" x14ac:dyDescent="0.2"/>
    <row r="260" s="8" customFormat="1" ht="19.7" customHeight="1" x14ac:dyDescent="0.2"/>
    <row r="261" s="8" customFormat="1" ht="19.7" customHeight="1" x14ac:dyDescent="0.2"/>
    <row r="262" s="8" customFormat="1" ht="19.7" customHeight="1" x14ac:dyDescent="0.2"/>
    <row r="263" s="8" customFormat="1" ht="19.7" customHeight="1" x14ac:dyDescent="0.2"/>
    <row r="264" s="8" customFormat="1" ht="19.7" customHeight="1" x14ac:dyDescent="0.2"/>
    <row r="265" s="8" customFormat="1" ht="19.7" customHeight="1" x14ac:dyDescent="0.2"/>
    <row r="266" s="8" customFormat="1" ht="19.7" customHeight="1" x14ac:dyDescent="0.2"/>
    <row r="267" s="8" customFormat="1" ht="19.7" customHeight="1" x14ac:dyDescent="0.2"/>
    <row r="268" s="8" customFormat="1" ht="19.7" customHeight="1" x14ac:dyDescent="0.2"/>
    <row r="269" s="8" customFormat="1" ht="19.7" customHeight="1" x14ac:dyDescent="0.2"/>
    <row r="270" s="8" customFormat="1" ht="19.7" customHeight="1" x14ac:dyDescent="0.2"/>
    <row r="271" s="8" customFormat="1" ht="19.7" customHeight="1" x14ac:dyDescent="0.2"/>
    <row r="272" s="8" customFormat="1" ht="19.7" customHeight="1" x14ac:dyDescent="0.2"/>
    <row r="273" s="8" customFormat="1" ht="19.7" customHeight="1" x14ac:dyDescent="0.2"/>
    <row r="274" s="8" customFormat="1" ht="19.7" customHeight="1" x14ac:dyDescent="0.2"/>
    <row r="275" s="8" customFormat="1" ht="19.7" customHeight="1" x14ac:dyDescent="0.2"/>
    <row r="276" s="8" customFormat="1" ht="19.7" customHeight="1" x14ac:dyDescent="0.2"/>
    <row r="277" s="8" customFormat="1" ht="19.7" customHeight="1" x14ac:dyDescent="0.2"/>
    <row r="278" s="8" customFormat="1" ht="19.7" customHeight="1" x14ac:dyDescent="0.2"/>
    <row r="279" s="8" customFormat="1" ht="19.7" customHeight="1" x14ac:dyDescent="0.2"/>
    <row r="280" s="8" customFormat="1" ht="19.7" customHeight="1" x14ac:dyDescent="0.2"/>
    <row r="281" s="8" customFormat="1" ht="19.7" customHeight="1" x14ac:dyDescent="0.2"/>
    <row r="282" s="8" customFormat="1" ht="19.7" customHeight="1" x14ac:dyDescent="0.2"/>
    <row r="283" s="8" customFormat="1" ht="19.7" customHeight="1" x14ac:dyDescent="0.2"/>
    <row r="284" s="8" customFormat="1" ht="19.7" customHeight="1" x14ac:dyDescent="0.2"/>
    <row r="285" s="8" customFormat="1" ht="19.7" customHeight="1" x14ac:dyDescent="0.2"/>
    <row r="286" s="8" customFormat="1" ht="19.7" customHeight="1" x14ac:dyDescent="0.2"/>
    <row r="287" s="8" customFormat="1" ht="19.7" customHeight="1" x14ac:dyDescent="0.2"/>
    <row r="288" s="8" customFormat="1" ht="19.7" customHeight="1" x14ac:dyDescent="0.2"/>
    <row r="289" s="8" customFormat="1" ht="19.7" customHeight="1" x14ac:dyDescent="0.2"/>
    <row r="290" s="8" customFormat="1" ht="19.7" customHeight="1" x14ac:dyDescent="0.2"/>
    <row r="291" s="8" customFormat="1" ht="19.7" customHeight="1" x14ac:dyDescent="0.2"/>
    <row r="292" s="8" customFormat="1" ht="19.7" customHeight="1" x14ac:dyDescent="0.2"/>
    <row r="293" s="8" customFormat="1" ht="19.7" customHeight="1" x14ac:dyDescent="0.2"/>
    <row r="294" s="8" customFormat="1" ht="19.7" customHeight="1" x14ac:dyDescent="0.2"/>
    <row r="295" s="8" customFormat="1" ht="19.7" customHeight="1" x14ac:dyDescent="0.2"/>
    <row r="296" s="8" customFormat="1" ht="19.7" customHeight="1" x14ac:dyDescent="0.2"/>
    <row r="297" s="8" customFormat="1" ht="19.7" customHeight="1" x14ac:dyDescent="0.2"/>
    <row r="298" s="8" customFormat="1" ht="19.7" customHeight="1" x14ac:dyDescent="0.2"/>
    <row r="299" s="8" customFormat="1" ht="19.7" customHeight="1" x14ac:dyDescent="0.2"/>
    <row r="300" s="8" customFormat="1" ht="19.7" customHeight="1" x14ac:dyDescent="0.2"/>
    <row r="301" s="8" customFormat="1" ht="19.7" customHeight="1" x14ac:dyDescent="0.2"/>
    <row r="302" s="8" customFormat="1" ht="19.7" customHeight="1" x14ac:dyDescent="0.2"/>
    <row r="303" s="8" customFormat="1" ht="19.7" customHeight="1" x14ac:dyDescent="0.2"/>
    <row r="304" s="8" customFormat="1" ht="19.7" customHeight="1" x14ac:dyDescent="0.2"/>
    <row r="305" s="8" customFormat="1" ht="19.7" customHeight="1" x14ac:dyDescent="0.2"/>
    <row r="306" s="8" customFormat="1" ht="19.7" customHeight="1" x14ac:dyDescent="0.2"/>
    <row r="307" s="8" customFormat="1" ht="19.7" customHeight="1" x14ac:dyDescent="0.2"/>
    <row r="308" s="8" customFormat="1" ht="19.7" customHeight="1" x14ac:dyDescent="0.2"/>
    <row r="309" s="8" customFormat="1" ht="19.7" customHeight="1" x14ac:dyDescent="0.2"/>
    <row r="310" s="8" customFormat="1" ht="19.7" customHeight="1" x14ac:dyDescent="0.2"/>
    <row r="311" s="8" customFormat="1" ht="19.7" customHeight="1" x14ac:dyDescent="0.2"/>
    <row r="312" s="8" customFormat="1" ht="19.7" customHeight="1" x14ac:dyDescent="0.2"/>
    <row r="313" s="8" customFormat="1" ht="19.7" customHeight="1" x14ac:dyDescent="0.2"/>
    <row r="314" s="8" customFormat="1" ht="19.7" customHeight="1" x14ac:dyDescent="0.2"/>
    <row r="315" s="8" customFormat="1" ht="19.7" customHeight="1" x14ac:dyDescent="0.2"/>
    <row r="316" s="8" customFormat="1" ht="19.7" customHeight="1" x14ac:dyDescent="0.2"/>
    <row r="317" s="8" customFormat="1" ht="19.7" customHeight="1" x14ac:dyDescent="0.2"/>
    <row r="318" s="8" customFormat="1" ht="19.7" customHeight="1" x14ac:dyDescent="0.2"/>
    <row r="319" s="8" customFormat="1" ht="19.7" customHeight="1" x14ac:dyDescent="0.2"/>
    <row r="320" s="8" customFormat="1" ht="19.7" customHeight="1" x14ac:dyDescent="0.2"/>
    <row r="321" s="8" customFormat="1" ht="19.7" customHeight="1" x14ac:dyDescent="0.2"/>
    <row r="322" s="8" customFormat="1" ht="19.7" customHeight="1" x14ac:dyDescent="0.2"/>
    <row r="323" s="8" customFormat="1" ht="19.7" customHeight="1" x14ac:dyDescent="0.2"/>
    <row r="324" s="8" customFormat="1" ht="19.7" customHeight="1" x14ac:dyDescent="0.2"/>
    <row r="325" s="8" customFormat="1" ht="19.7" customHeight="1" x14ac:dyDescent="0.2"/>
    <row r="326" s="8" customFormat="1" ht="19.7" customHeight="1" x14ac:dyDescent="0.2"/>
    <row r="327" s="8" customFormat="1" ht="19.7" customHeight="1" x14ac:dyDescent="0.2"/>
    <row r="328" s="8" customFormat="1" ht="19.7" customHeight="1" x14ac:dyDescent="0.2"/>
    <row r="329" s="8" customFormat="1" ht="19.7" customHeight="1" x14ac:dyDescent="0.2"/>
    <row r="330" s="8" customFormat="1" ht="19.7" customHeight="1" x14ac:dyDescent="0.2"/>
    <row r="331" s="8" customFormat="1" ht="19.7" customHeight="1" x14ac:dyDescent="0.2"/>
    <row r="332" s="8" customFormat="1" ht="19.7" customHeight="1" x14ac:dyDescent="0.2"/>
    <row r="333" s="8" customFormat="1" ht="19.7" customHeight="1" x14ac:dyDescent="0.2"/>
    <row r="334" s="8" customFormat="1" ht="19.7" customHeight="1" x14ac:dyDescent="0.2"/>
    <row r="335" s="8" customFormat="1" ht="19.7" customHeight="1" x14ac:dyDescent="0.2"/>
    <row r="336" s="8" customFormat="1" ht="19.7" customHeight="1" x14ac:dyDescent="0.2"/>
    <row r="337" s="8" customFormat="1" ht="19.7" customHeight="1" x14ac:dyDescent="0.2"/>
    <row r="338" s="8" customFormat="1" ht="19.7" customHeight="1" x14ac:dyDescent="0.2"/>
    <row r="339" s="8" customFormat="1" ht="19.7" customHeight="1" x14ac:dyDescent="0.2"/>
    <row r="340" s="8" customFormat="1" ht="19.7" customHeight="1" x14ac:dyDescent="0.2"/>
    <row r="341" s="8" customFormat="1" ht="19.7" customHeight="1" x14ac:dyDescent="0.2"/>
    <row r="342" s="8" customFormat="1" ht="19.7" customHeight="1" x14ac:dyDescent="0.2"/>
    <row r="343" s="8" customFormat="1" ht="19.7" customHeight="1" x14ac:dyDescent="0.2"/>
    <row r="344" s="8" customFormat="1" ht="19.7" customHeight="1" x14ac:dyDescent="0.2"/>
    <row r="345" s="8" customFormat="1" ht="19.7" customHeight="1" x14ac:dyDescent="0.2"/>
    <row r="346" s="8" customFormat="1" ht="19.7" customHeight="1" x14ac:dyDescent="0.2"/>
    <row r="347" s="8" customFormat="1" ht="19.7" customHeight="1" x14ac:dyDescent="0.2"/>
    <row r="348" s="8" customFormat="1" ht="19.7" customHeight="1" x14ac:dyDescent="0.2"/>
    <row r="349" s="8" customFormat="1" ht="19.7" customHeight="1" x14ac:dyDescent="0.2"/>
    <row r="350" s="8" customFormat="1" ht="19.7" customHeight="1" x14ac:dyDescent="0.2"/>
    <row r="351" s="8" customFormat="1" ht="19.7" customHeight="1" x14ac:dyDescent="0.2"/>
    <row r="352" s="8" customFormat="1" ht="19.7" customHeight="1" x14ac:dyDescent="0.2"/>
    <row r="353" s="8" customFormat="1" ht="19.7" customHeight="1" x14ac:dyDescent="0.2"/>
    <row r="354" s="8" customFormat="1" ht="19.7" customHeight="1" x14ac:dyDescent="0.2"/>
    <row r="355" s="8" customFormat="1" ht="19.7" customHeight="1" x14ac:dyDescent="0.2"/>
    <row r="356" s="8" customFormat="1" ht="19.7" customHeight="1" x14ac:dyDescent="0.2"/>
    <row r="357" s="8" customFormat="1" ht="19.7" customHeight="1" x14ac:dyDescent="0.2"/>
    <row r="358" s="8" customFormat="1" ht="19.7" customHeight="1" x14ac:dyDescent="0.2"/>
    <row r="359" s="8" customFormat="1" ht="19.7" customHeight="1" x14ac:dyDescent="0.2"/>
    <row r="360" s="8" customFormat="1" ht="19.7" customHeight="1" x14ac:dyDescent="0.2"/>
    <row r="361" s="8" customFormat="1" ht="19.7" customHeight="1" x14ac:dyDescent="0.2"/>
    <row r="362" s="8" customFormat="1" ht="19.7" customHeight="1" x14ac:dyDescent="0.2"/>
    <row r="363" s="8" customFormat="1" ht="19.7" customHeight="1" x14ac:dyDescent="0.2"/>
    <row r="364" s="8" customFormat="1" ht="19.7" customHeight="1" x14ac:dyDescent="0.2"/>
    <row r="365" s="8" customFormat="1" ht="19.7" customHeight="1" x14ac:dyDescent="0.2"/>
    <row r="366" s="8" customFormat="1" ht="19.7" customHeight="1" x14ac:dyDescent="0.2"/>
    <row r="367" s="8" customFormat="1" ht="19.7" customHeight="1" x14ac:dyDescent="0.2"/>
    <row r="368" s="8" customFormat="1" ht="19.7" customHeight="1" x14ac:dyDescent="0.2"/>
    <row r="369" s="8" customFormat="1" ht="19.7" customHeight="1" x14ac:dyDescent="0.2"/>
    <row r="370" s="8" customFormat="1" ht="19.7" customHeight="1" x14ac:dyDescent="0.2"/>
    <row r="371" s="8" customFormat="1" ht="19.7" customHeight="1" x14ac:dyDescent="0.2"/>
    <row r="372" s="8" customFormat="1" ht="19.7" customHeight="1" x14ac:dyDescent="0.2"/>
    <row r="373" s="8" customFormat="1" ht="19.7" customHeight="1" x14ac:dyDescent="0.2"/>
    <row r="374" s="8" customFormat="1" ht="19.7" customHeight="1" x14ac:dyDescent="0.2"/>
    <row r="375" s="8" customFormat="1" ht="19.7" customHeight="1" x14ac:dyDescent="0.2"/>
    <row r="376" s="8" customFormat="1" ht="19.7" customHeight="1" x14ac:dyDescent="0.2"/>
    <row r="377" s="8" customFormat="1" ht="19.7" customHeight="1" x14ac:dyDescent="0.2"/>
    <row r="378" s="8" customFormat="1" ht="19.7" customHeight="1" x14ac:dyDescent="0.2"/>
    <row r="379" s="8" customFormat="1" ht="19.7" customHeight="1" x14ac:dyDescent="0.2"/>
    <row r="380" s="8" customFormat="1" ht="19.7" customHeight="1" x14ac:dyDescent="0.2"/>
    <row r="381" s="8" customFormat="1" ht="19.7" customHeight="1" x14ac:dyDescent="0.2"/>
    <row r="382" s="8" customFormat="1" ht="19.7" customHeight="1" x14ac:dyDescent="0.2"/>
    <row r="383" s="8" customFormat="1" ht="19.7" customHeight="1" x14ac:dyDescent="0.2"/>
    <row r="384" s="8" customFormat="1" ht="19.7" customHeight="1" x14ac:dyDescent="0.2"/>
    <row r="385" s="8" customFormat="1" ht="19.7" customHeight="1" x14ac:dyDescent="0.2"/>
    <row r="386" s="8" customFormat="1" ht="19.7" customHeight="1" x14ac:dyDescent="0.2"/>
    <row r="387" s="8" customFormat="1" ht="19.7" customHeight="1" x14ac:dyDescent="0.2"/>
    <row r="388" s="8" customFormat="1" ht="19.7" customHeight="1" x14ac:dyDescent="0.2"/>
    <row r="389" s="8" customFormat="1" ht="19.7" customHeight="1" x14ac:dyDescent="0.2"/>
    <row r="390" s="8" customFormat="1" ht="19.7" customHeight="1" x14ac:dyDescent="0.2"/>
    <row r="391" s="8" customFormat="1" ht="19.7" customHeight="1" x14ac:dyDescent="0.2"/>
    <row r="392" s="8" customFormat="1" ht="19.7" customHeight="1" x14ac:dyDescent="0.2"/>
    <row r="393" s="8" customFormat="1" ht="19.7" customHeight="1" x14ac:dyDescent="0.2"/>
    <row r="394" s="8" customFormat="1" ht="19.7" customHeight="1" x14ac:dyDescent="0.2"/>
    <row r="395" s="8" customFormat="1" ht="19.7" customHeight="1" x14ac:dyDescent="0.2"/>
    <row r="396" s="8" customFormat="1" ht="19.7" customHeight="1" x14ac:dyDescent="0.2"/>
    <row r="397" s="8" customFormat="1" ht="19.7" customHeight="1" x14ac:dyDescent="0.2"/>
    <row r="398" s="8" customFormat="1" ht="19.7" customHeight="1" x14ac:dyDescent="0.2"/>
    <row r="399" s="8" customFormat="1" ht="19.7" customHeight="1" x14ac:dyDescent="0.2"/>
    <row r="400" s="8" customFormat="1" ht="19.7" customHeight="1" x14ac:dyDescent="0.2"/>
    <row r="401" s="8" customFormat="1" ht="19.7" customHeight="1" x14ac:dyDescent="0.2"/>
    <row r="402" s="8" customFormat="1" ht="19.7" customHeight="1" x14ac:dyDescent="0.2"/>
    <row r="403" s="8" customFormat="1" ht="19.7" customHeight="1" x14ac:dyDescent="0.2"/>
    <row r="404" s="8" customFormat="1" ht="19.7" customHeight="1" x14ac:dyDescent="0.2"/>
    <row r="405" s="8" customFormat="1" ht="19.7" customHeight="1" x14ac:dyDescent="0.2"/>
    <row r="406" s="8" customFormat="1" ht="19.7" customHeight="1" x14ac:dyDescent="0.2"/>
    <row r="407" s="8" customFormat="1" ht="19.7" customHeight="1" x14ac:dyDescent="0.2"/>
    <row r="408" s="8" customFormat="1" ht="19.7" customHeight="1" x14ac:dyDescent="0.2"/>
    <row r="409" s="8" customFormat="1" ht="19.7" customHeight="1" x14ac:dyDescent="0.2"/>
    <row r="410" s="8" customFormat="1" ht="19.7" customHeight="1" x14ac:dyDescent="0.2"/>
    <row r="411" s="8" customFormat="1" ht="19.7" customHeight="1" x14ac:dyDescent="0.2"/>
    <row r="412" s="8" customFormat="1" ht="19.7" customHeight="1" x14ac:dyDescent="0.2"/>
    <row r="413" s="8" customFormat="1" ht="19.7" customHeight="1" x14ac:dyDescent="0.2"/>
    <row r="414" s="8" customFormat="1" ht="19.7" customHeight="1" x14ac:dyDescent="0.2"/>
    <row r="415" s="8" customFormat="1" ht="19.7" customHeight="1" x14ac:dyDescent="0.2"/>
    <row r="416" s="8" customFormat="1" ht="19.7" customHeight="1" x14ac:dyDescent="0.2"/>
    <row r="417" s="8" customFormat="1" ht="19.7" customHeight="1" x14ac:dyDescent="0.2"/>
    <row r="418" s="8" customFormat="1" ht="19.7" customHeight="1" x14ac:dyDescent="0.2"/>
    <row r="419" s="8" customFormat="1" ht="19.7" customHeight="1" x14ac:dyDescent="0.2"/>
    <row r="420" s="8" customFormat="1" ht="19.7" customHeight="1" x14ac:dyDescent="0.2"/>
    <row r="421" s="8" customFormat="1" ht="19.7" customHeight="1" x14ac:dyDescent="0.2"/>
    <row r="422" s="8" customFormat="1" ht="19.7" customHeight="1" x14ac:dyDescent="0.2"/>
    <row r="423" s="8" customFormat="1" ht="19.7" customHeight="1" x14ac:dyDescent="0.2"/>
    <row r="424" s="8" customFormat="1" ht="19.7" customHeight="1" x14ac:dyDescent="0.2"/>
    <row r="425" s="8" customFormat="1" ht="19.7" customHeight="1" x14ac:dyDescent="0.2"/>
    <row r="426" s="8" customFormat="1" ht="19.7" customHeight="1" x14ac:dyDescent="0.2"/>
    <row r="427" s="8" customFormat="1" ht="19.7" customHeight="1" x14ac:dyDescent="0.2"/>
    <row r="428" s="8" customFormat="1" ht="19.7" customHeight="1" x14ac:dyDescent="0.2"/>
    <row r="429" s="8" customFormat="1" ht="19.7" customHeight="1" x14ac:dyDescent="0.2"/>
    <row r="430" s="8" customFormat="1" ht="19.7" customHeight="1" x14ac:dyDescent="0.2"/>
    <row r="431" s="8" customFormat="1" ht="19.7" customHeight="1" x14ac:dyDescent="0.2"/>
    <row r="432" s="8" customFormat="1" ht="19.7" customHeight="1" x14ac:dyDescent="0.2"/>
    <row r="433" s="8" customFormat="1" ht="19.7" customHeight="1" x14ac:dyDescent="0.2"/>
    <row r="434" s="8" customFormat="1" ht="19.7" customHeight="1" x14ac:dyDescent="0.2"/>
    <row r="435" s="8" customFormat="1" ht="19.7" customHeight="1" x14ac:dyDescent="0.2"/>
    <row r="436" s="8" customFormat="1" ht="19.7" customHeight="1" x14ac:dyDescent="0.2"/>
    <row r="437" s="8" customFormat="1" ht="19.7" customHeight="1" x14ac:dyDescent="0.2"/>
    <row r="438" s="8" customFormat="1" ht="19.7" customHeight="1" x14ac:dyDescent="0.2"/>
    <row r="439" s="8" customFormat="1" ht="19.7" customHeight="1" x14ac:dyDescent="0.2"/>
    <row r="440" s="8" customFormat="1" ht="19.7" customHeight="1" x14ac:dyDescent="0.2"/>
    <row r="441" s="8" customFormat="1" ht="19.7" customHeight="1" x14ac:dyDescent="0.2"/>
    <row r="442" s="8" customFormat="1" ht="19.7" customHeight="1" x14ac:dyDescent="0.2"/>
    <row r="443" s="8" customFormat="1" ht="19.7" customHeight="1" x14ac:dyDescent="0.2"/>
    <row r="444" s="8" customFormat="1" ht="19.7" customHeight="1" x14ac:dyDescent="0.2"/>
    <row r="445" s="8" customFormat="1" ht="19.7" customHeight="1" x14ac:dyDescent="0.2"/>
    <row r="446" s="8" customFormat="1" ht="19.7" customHeight="1" x14ac:dyDescent="0.2"/>
    <row r="447" s="8" customFormat="1" ht="19.7" customHeight="1" x14ac:dyDescent="0.2"/>
    <row r="448" s="8" customFormat="1" ht="19.7" customHeight="1" x14ac:dyDescent="0.2"/>
    <row r="449" s="8" customFormat="1" ht="19.7" customHeight="1" x14ac:dyDescent="0.2"/>
    <row r="450" s="8" customFormat="1" ht="19.7" customHeight="1" x14ac:dyDescent="0.2"/>
    <row r="451" s="8" customFormat="1" ht="19.7" customHeight="1" x14ac:dyDescent="0.2"/>
    <row r="452" s="8" customFormat="1" ht="19.7" customHeight="1" x14ac:dyDescent="0.2"/>
    <row r="453" s="8" customFormat="1" ht="19.7" customHeight="1" x14ac:dyDescent="0.2"/>
    <row r="454" s="8" customFormat="1" ht="19.7" customHeight="1" x14ac:dyDescent="0.2"/>
    <row r="455" s="8" customFormat="1" ht="19.7" customHeight="1" x14ac:dyDescent="0.2"/>
    <row r="456" s="8" customFormat="1" ht="19.7" customHeight="1" x14ac:dyDescent="0.2"/>
    <row r="457" s="8" customFormat="1" ht="19.7" customHeight="1" x14ac:dyDescent="0.2"/>
    <row r="458" s="8" customFormat="1" ht="19.7" customHeight="1" x14ac:dyDescent="0.2"/>
    <row r="459" s="8" customFormat="1" ht="19.7" customHeight="1" x14ac:dyDescent="0.2"/>
    <row r="460" s="8" customFormat="1" ht="19.7" customHeight="1" x14ac:dyDescent="0.2"/>
    <row r="461" s="8" customFormat="1" ht="19.7" customHeight="1" x14ac:dyDescent="0.2"/>
    <row r="462" s="8" customFormat="1" ht="19.7" customHeight="1" x14ac:dyDescent="0.2"/>
    <row r="463" s="8" customFormat="1" ht="19.7" customHeight="1" x14ac:dyDescent="0.2"/>
    <row r="464" s="8" customFormat="1" ht="19.7" customHeight="1" x14ac:dyDescent="0.2"/>
    <row r="465" s="8" customFormat="1" ht="19.7" customHeight="1" x14ac:dyDescent="0.2"/>
    <row r="466" s="8" customFormat="1" ht="19.7" customHeight="1" x14ac:dyDescent="0.2"/>
    <row r="467" s="8" customFormat="1" ht="19.7" customHeight="1" x14ac:dyDescent="0.2"/>
    <row r="468" s="8" customFormat="1" ht="19.7" customHeight="1" x14ac:dyDescent="0.2"/>
    <row r="469" s="8" customFormat="1" ht="19.7" customHeight="1" x14ac:dyDescent="0.2"/>
    <row r="470" s="8" customFormat="1" ht="19.7" customHeight="1" x14ac:dyDescent="0.2"/>
    <row r="471" s="8" customFormat="1" ht="19.7" customHeight="1" x14ac:dyDescent="0.2"/>
    <row r="472" s="8" customFormat="1" ht="19.7" customHeight="1" x14ac:dyDescent="0.2"/>
    <row r="473" s="8" customFormat="1" ht="19.7" customHeight="1" x14ac:dyDescent="0.2"/>
    <row r="474" s="8" customFormat="1" ht="19.7" customHeight="1" x14ac:dyDescent="0.2"/>
    <row r="475" s="8" customFormat="1" ht="19.7" customHeight="1" x14ac:dyDescent="0.2"/>
    <row r="476" s="8" customFormat="1" ht="19.7" customHeight="1" x14ac:dyDescent="0.2"/>
    <row r="477" s="8" customFormat="1" ht="19.7" customHeight="1" x14ac:dyDescent="0.2"/>
    <row r="478" s="8" customFormat="1" ht="19.7" customHeight="1" x14ac:dyDescent="0.2"/>
    <row r="479" s="8" customFormat="1" ht="19.7" customHeight="1" x14ac:dyDescent="0.2"/>
    <row r="480" s="8" customFormat="1" ht="19.7" customHeight="1" x14ac:dyDescent="0.2"/>
    <row r="481" s="8" customFormat="1" ht="19.7" customHeight="1" x14ac:dyDescent="0.2"/>
    <row r="482" s="8" customFormat="1" ht="19.7" customHeight="1" x14ac:dyDescent="0.2"/>
    <row r="483" s="8" customFormat="1" ht="19.7" customHeight="1" x14ac:dyDescent="0.2"/>
    <row r="484" s="8" customFormat="1" ht="19.7" customHeight="1" x14ac:dyDescent="0.2"/>
    <row r="485" s="8" customFormat="1" ht="19.7" customHeight="1" x14ac:dyDescent="0.2"/>
    <row r="486" s="8" customFormat="1" ht="19.7" customHeight="1" x14ac:dyDescent="0.2"/>
    <row r="487" s="8" customFormat="1" ht="19.7" customHeight="1" x14ac:dyDescent="0.2"/>
    <row r="488" s="8" customFormat="1" ht="19.7" customHeight="1" x14ac:dyDescent="0.2"/>
    <row r="489" s="8" customFormat="1" ht="19.7" customHeight="1" x14ac:dyDescent="0.2"/>
    <row r="490" s="8" customFormat="1" ht="19.7" customHeight="1" x14ac:dyDescent="0.2"/>
    <row r="491" s="8" customFormat="1" ht="19.7" customHeight="1" x14ac:dyDescent="0.2"/>
    <row r="492" s="8" customFormat="1" ht="19.7" customHeight="1" x14ac:dyDescent="0.2"/>
    <row r="493" s="8" customFormat="1" ht="19.7" customHeight="1" x14ac:dyDescent="0.2"/>
    <row r="494" s="8" customFormat="1" ht="19.7" customHeight="1" x14ac:dyDescent="0.2"/>
    <row r="495" s="8" customFormat="1" ht="19.7" customHeight="1" x14ac:dyDescent="0.2"/>
    <row r="496" s="8" customFormat="1" ht="19.7" customHeight="1" x14ac:dyDescent="0.2"/>
    <row r="497" s="8" customFormat="1" ht="19.7" customHeight="1" x14ac:dyDescent="0.2"/>
    <row r="498" s="8" customFormat="1" ht="19.7" customHeight="1" x14ac:dyDescent="0.2"/>
    <row r="499" s="8" customFormat="1" ht="19.7" customHeight="1" x14ac:dyDescent="0.2"/>
    <row r="500" s="8" customFormat="1" ht="19.7" customHeight="1" x14ac:dyDescent="0.2"/>
    <row r="501" s="8" customFormat="1" ht="19.7" customHeight="1" x14ac:dyDescent="0.2"/>
    <row r="502" s="8" customFormat="1" ht="19.7" customHeight="1" x14ac:dyDescent="0.2"/>
    <row r="503" s="8" customFormat="1" ht="19.7" customHeight="1" x14ac:dyDescent="0.2"/>
    <row r="504" s="8" customFormat="1" ht="19.7" customHeight="1" x14ac:dyDescent="0.2"/>
    <row r="505" s="8" customFormat="1" ht="19.7" customHeight="1" x14ac:dyDescent="0.2"/>
    <row r="506" s="8" customFormat="1" ht="19.7" customHeight="1" x14ac:dyDescent="0.2"/>
    <row r="507" s="8" customFormat="1" ht="19.7" customHeight="1" x14ac:dyDescent="0.2"/>
    <row r="508" s="8" customFormat="1" ht="19.7" customHeight="1" x14ac:dyDescent="0.2"/>
    <row r="509" s="8" customFormat="1" ht="19.7" customHeight="1" x14ac:dyDescent="0.2"/>
    <row r="510" s="8" customFormat="1" ht="19.7" customHeight="1" x14ac:dyDescent="0.2"/>
    <row r="511" s="8" customFormat="1" ht="19.7" customHeight="1" x14ac:dyDescent="0.2"/>
    <row r="512" s="8" customFormat="1" ht="19.7" customHeight="1" x14ac:dyDescent="0.2"/>
    <row r="513" s="8" customFormat="1" ht="19.7" customHeight="1" x14ac:dyDescent="0.2"/>
    <row r="514" s="8" customFormat="1" ht="19.7" customHeight="1" x14ac:dyDescent="0.2"/>
    <row r="515" s="8" customFormat="1" ht="19.7" customHeight="1" x14ac:dyDescent="0.2"/>
    <row r="516" s="8" customFormat="1" ht="19.7" customHeight="1" x14ac:dyDescent="0.2"/>
    <row r="517" s="8" customFormat="1" ht="19.7" customHeight="1" x14ac:dyDescent="0.2"/>
    <row r="518" s="8" customFormat="1" ht="19.7" customHeight="1" x14ac:dyDescent="0.2"/>
    <row r="519" s="8" customFormat="1" ht="19.7" customHeight="1" x14ac:dyDescent="0.2"/>
    <row r="520" s="8" customFormat="1" ht="19.7" customHeight="1" x14ac:dyDescent="0.2"/>
    <row r="521" s="8" customFormat="1" ht="19.7" customHeight="1" x14ac:dyDescent="0.2"/>
    <row r="522" s="8" customFormat="1" ht="19.7" customHeight="1" x14ac:dyDescent="0.2"/>
    <row r="523" s="8" customFormat="1" ht="19.7" customHeight="1" x14ac:dyDescent="0.2"/>
    <row r="524" s="8" customFormat="1" ht="19.7" customHeight="1" x14ac:dyDescent="0.2"/>
    <row r="525" s="8" customFormat="1" ht="19.7" customHeight="1" x14ac:dyDescent="0.2"/>
    <row r="526" s="8" customFormat="1" ht="19.7" customHeight="1" x14ac:dyDescent="0.2"/>
    <row r="527" s="8" customFormat="1" ht="19.7" customHeight="1" x14ac:dyDescent="0.2"/>
    <row r="528" s="8" customFormat="1" ht="19.7" customHeight="1" x14ac:dyDescent="0.2"/>
    <row r="529" s="8" customFormat="1" ht="19.7" customHeight="1" x14ac:dyDescent="0.2"/>
    <row r="530" s="8" customFormat="1" ht="19.7" customHeight="1" x14ac:dyDescent="0.2"/>
    <row r="531" s="8" customFormat="1" ht="19.7" customHeight="1" x14ac:dyDescent="0.2"/>
    <row r="532" s="8" customFormat="1" ht="19.7" customHeight="1" x14ac:dyDescent="0.2"/>
    <row r="533" s="8" customFormat="1" ht="19.7" customHeight="1" x14ac:dyDescent="0.2"/>
    <row r="534" s="8" customFormat="1" ht="19.7" customHeight="1" x14ac:dyDescent="0.2"/>
    <row r="535" s="8" customFormat="1" ht="19.7" customHeight="1" x14ac:dyDescent="0.2"/>
    <row r="536" s="8" customFormat="1" ht="19.7" customHeight="1" x14ac:dyDescent="0.2"/>
    <row r="537" s="8" customFormat="1" ht="19.7" customHeight="1" x14ac:dyDescent="0.2"/>
    <row r="538" s="8" customFormat="1" ht="19.7" customHeight="1" x14ac:dyDescent="0.2"/>
    <row r="539" s="8" customFormat="1" ht="19.7" customHeight="1" x14ac:dyDescent="0.2"/>
    <row r="540" s="8" customFormat="1" ht="19.7" customHeight="1" x14ac:dyDescent="0.2"/>
    <row r="541" s="8" customFormat="1" ht="19.7" customHeight="1" x14ac:dyDescent="0.2"/>
    <row r="542" s="8" customFormat="1" ht="19.7" customHeight="1" x14ac:dyDescent="0.2"/>
    <row r="543" s="8" customFormat="1" ht="19.7" customHeight="1" x14ac:dyDescent="0.2"/>
    <row r="544" s="8" customFormat="1" ht="19.7" customHeight="1" x14ac:dyDescent="0.2"/>
    <row r="545" s="8" customFormat="1" ht="19.7" customHeight="1" x14ac:dyDescent="0.2"/>
    <row r="546" s="8" customFormat="1" ht="19.7" customHeight="1" x14ac:dyDescent="0.2"/>
    <row r="547" s="8" customFormat="1" ht="19.7" customHeight="1" x14ac:dyDescent="0.2"/>
    <row r="548" s="8" customFormat="1" ht="19.7" customHeight="1" x14ac:dyDescent="0.2"/>
    <row r="549" s="8" customFormat="1" ht="19.7" customHeight="1" x14ac:dyDescent="0.2"/>
    <row r="550" s="8" customFormat="1" ht="19.7" customHeight="1" x14ac:dyDescent="0.2"/>
    <row r="551" s="8" customFormat="1" ht="19.7" customHeight="1" x14ac:dyDescent="0.2"/>
    <row r="552" s="8" customFormat="1" ht="19.7" customHeight="1" x14ac:dyDescent="0.2"/>
    <row r="553" s="8" customFormat="1" ht="19.7" customHeight="1" x14ac:dyDescent="0.2"/>
    <row r="554" s="8" customFormat="1" ht="19.7" customHeight="1" x14ac:dyDescent="0.2"/>
    <row r="555" s="8" customFormat="1" ht="19.7" customHeight="1" x14ac:dyDescent="0.2"/>
    <row r="556" s="8" customFormat="1" ht="19.7" customHeight="1" x14ac:dyDescent="0.2"/>
    <row r="557" s="8" customFormat="1" ht="19.7" customHeight="1" x14ac:dyDescent="0.2"/>
    <row r="558" s="8" customFormat="1" ht="19.7" customHeight="1" x14ac:dyDescent="0.2"/>
    <row r="559" s="8" customFormat="1" ht="19.7" customHeight="1" x14ac:dyDescent="0.2"/>
    <row r="560" s="8" customFormat="1" ht="19.7" customHeight="1" x14ac:dyDescent="0.2"/>
    <row r="561" s="8" customFormat="1" ht="19.7" customHeight="1" x14ac:dyDescent="0.2"/>
    <row r="562" s="8" customFormat="1" ht="19.7" customHeight="1" x14ac:dyDescent="0.2"/>
    <row r="563" s="8" customFormat="1" ht="19.7" customHeight="1" x14ac:dyDescent="0.2"/>
    <row r="564" s="8" customFormat="1" ht="19.7" customHeight="1" x14ac:dyDescent="0.2"/>
    <row r="565" s="8" customFormat="1" ht="19.7" customHeight="1" x14ac:dyDescent="0.2"/>
    <row r="566" s="8" customFormat="1" ht="19.7" customHeight="1" x14ac:dyDescent="0.2"/>
    <row r="567" s="8" customFormat="1" ht="19.7" customHeight="1" x14ac:dyDescent="0.2"/>
    <row r="568" s="8" customFormat="1" ht="19.7" customHeight="1" x14ac:dyDescent="0.2"/>
    <row r="569" s="8" customFormat="1" ht="19.7" customHeight="1" x14ac:dyDescent="0.2"/>
    <row r="570" s="8" customFormat="1" ht="19.7" customHeight="1" x14ac:dyDescent="0.2"/>
    <row r="571" s="8" customFormat="1" ht="19.7" customHeight="1" x14ac:dyDescent="0.2"/>
    <row r="572" s="8" customFormat="1" ht="19.7" customHeight="1" x14ac:dyDescent="0.2"/>
    <row r="573" s="8" customFormat="1" ht="19.7" customHeight="1" x14ac:dyDescent="0.2"/>
    <row r="574" s="8" customFormat="1" ht="19.7" customHeight="1" x14ac:dyDescent="0.2"/>
    <row r="575" s="8" customFormat="1" ht="19.7" customHeight="1" x14ac:dyDescent="0.2"/>
    <row r="576" s="8" customFormat="1" ht="19.7" customHeight="1" x14ac:dyDescent="0.2"/>
    <row r="577" s="8" customFormat="1" ht="19.7" customHeight="1" x14ac:dyDescent="0.2"/>
    <row r="578" s="8" customFormat="1" ht="19.7" customHeight="1" x14ac:dyDescent="0.2"/>
    <row r="579" s="8" customFormat="1" ht="19.7" customHeight="1" x14ac:dyDescent="0.2"/>
    <row r="580" s="8" customFormat="1" ht="19.7" customHeight="1" x14ac:dyDescent="0.2"/>
    <row r="581" s="8" customFormat="1" ht="19.7" customHeight="1" x14ac:dyDescent="0.2"/>
    <row r="582" s="8" customFormat="1" ht="19.7" customHeight="1" x14ac:dyDescent="0.2"/>
    <row r="583" s="8" customFormat="1" ht="19.7" customHeight="1" x14ac:dyDescent="0.2"/>
    <row r="584" s="8" customFormat="1" ht="19.7" customHeight="1" x14ac:dyDescent="0.2"/>
    <row r="585" s="8" customFormat="1" ht="19.7" customHeight="1" x14ac:dyDescent="0.2"/>
    <row r="586" s="8" customFormat="1" ht="19.7" customHeight="1" x14ac:dyDescent="0.2"/>
    <row r="587" s="8" customFormat="1" ht="19.7" customHeight="1" x14ac:dyDescent="0.2"/>
    <row r="588" s="8" customFormat="1" ht="19.7" customHeight="1" x14ac:dyDescent="0.2"/>
    <row r="589" s="8" customFormat="1" ht="19.7" customHeight="1" x14ac:dyDescent="0.2"/>
    <row r="590" s="8" customFormat="1" ht="19.7" customHeight="1" x14ac:dyDescent="0.2"/>
    <row r="591" s="8" customFormat="1" ht="19.7" customHeight="1" x14ac:dyDescent="0.2"/>
    <row r="592" s="8" customFormat="1" ht="19.7" customHeight="1" x14ac:dyDescent="0.2"/>
    <row r="593" s="8" customFormat="1" ht="19.7" customHeight="1" x14ac:dyDescent="0.2"/>
    <row r="594" s="8" customFormat="1" ht="19.7" customHeight="1" x14ac:dyDescent="0.2"/>
    <row r="595" s="8" customFormat="1" ht="19.7" customHeight="1" x14ac:dyDescent="0.2"/>
    <row r="596" s="8" customFormat="1" ht="19.7" customHeight="1" x14ac:dyDescent="0.2"/>
    <row r="597" s="8" customFormat="1" ht="19.7" customHeight="1" x14ac:dyDescent="0.2"/>
    <row r="598" s="8" customFormat="1" ht="19.7" customHeight="1" x14ac:dyDescent="0.2"/>
    <row r="599" s="8" customFormat="1" ht="19.7" customHeight="1" x14ac:dyDescent="0.2"/>
    <row r="600" s="8" customFormat="1" ht="19.7" customHeight="1" x14ac:dyDescent="0.2"/>
    <row r="601" s="8" customFormat="1" ht="19.7" customHeight="1" x14ac:dyDescent="0.2"/>
    <row r="602" s="8" customFormat="1" ht="19.7" customHeight="1" x14ac:dyDescent="0.2"/>
    <row r="603" s="8" customFormat="1" ht="19.7" customHeight="1" x14ac:dyDescent="0.2"/>
    <row r="604" s="8" customFormat="1" ht="19.7" customHeight="1" x14ac:dyDescent="0.2"/>
    <row r="605" s="8" customFormat="1" ht="19.7" customHeight="1" x14ac:dyDescent="0.2"/>
    <row r="606" s="8" customFormat="1" ht="19.7" customHeight="1" x14ac:dyDescent="0.2"/>
    <row r="607" s="8" customFormat="1" ht="19.7" customHeight="1" x14ac:dyDescent="0.2"/>
    <row r="608" s="8" customFormat="1" ht="19.7" customHeight="1" x14ac:dyDescent="0.2"/>
    <row r="609" s="8" customFormat="1" ht="19.7" customHeight="1" x14ac:dyDescent="0.2"/>
    <row r="610" s="8" customFormat="1" ht="19.7" customHeight="1" x14ac:dyDescent="0.2"/>
    <row r="611" s="8" customFormat="1" ht="19.7" customHeight="1" x14ac:dyDescent="0.2"/>
    <row r="612" s="8" customFormat="1" ht="19.7" customHeight="1" x14ac:dyDescent="0.2"/>
    <row r="613" s="8" customFormat="1" ht="19.7" customHeight="1" x14ac:dyDescent="0.2"/>
    <row r="614" s="8" customFormat="1" ht="19.7" customHeight="1" x14ac:dyDescent="0.2"/>
    <row r="615" s="8" customFormat="1" ht="19.7" customHeight="1" x14ac:dyDescent="0.2"/>
    <row r="616" s="8" customFormat="1" ht="19.7" customHeight="1" x14ac:dyDescent="0.2"/>
    <row r="617" s="8" customFormat="1" ht="19.7" customHeight="1" x14ac:dyDescent="0.2"/>
    <row r="618" s="8" customFormat="1" ht="19.7" customHeight="1" x14ac:dyDescent="0.2"/>
    <row r="619" s="8" customFormat="1" ht="19.7" customHeight="1" x14ac:dyDescent="0.2"/>
    <row r="620" s="8" customFormat="1" ht="19.7" customHeight="1" x14ac:dyDescent="0.2"/>
    <row r="621" s="8" customFormat="1" ht="19.7" customHeight="1" x14ac:dyDescent="0.2"/>
    <row r="622" s="8" customFormat="1" ht="19.7" customHeight="1" x14ac:dyDescent="0.2"/>
    <row r="623" s="8" customFormat="1" ht="19.7" customHeight="1" x14ac:dyDescent="0.2"/>
    <row r="624" s="8" customFormat="1" ht="19.7" customHeight="1" x14ac:dyDescent="0.2"/>
    <row r="625" s="8" customFormat="1" ht="19.7" customHeight="1" x14ac:dyDescent="0.2"/>
    <row r="626" s="8" customFormat="1" ht="19.7" customHeight="1" x14ac:dyDescent="0.2"/>
    <row r="627" s="8" customFormat="1" ht="19.7" customHeight="1" x14ac:dyDescent="0.2"/>
    <row r="628" s="8" customFormat="1" ht="19.7" customHeight="1" x14ac:dyDescent="0.2"/>
    <row r="629" s="8" customFormat="1" ht="19.7" customHeight="1" x14ac:dyDescent="0.2"/>
    <row r="630" s="8" customFormat="1" ht="19.7" customHeight="1" x14ac:dyDescent="0.2"/>
    <row r="631" s="8" customFormat="1" ht="19.7" customHeight="1" x14ac:dyDescent="0.2"/>
    <row r="632" s="8" customFormat="1" ht="19.7" customHeight="1" x14ac:dyDescent="0.2"/>
    <row r="633" s="8" customFormat="1" ht="19.7" customHeight="1" x14ac:dyDescent="0.2"/>
    <row r="634" s="8" customFormat="1" ht="19.7" customHeight="1" x14ac:dyDescent="0.2"/>
    <row r="635" s="8" customFormat="1" ht="19.7" customHeight="1" x14ac:dyDescent="0.2"/>
    <row r="636" s="8" customFormat="1" ht="19.7" customHeight="1" x14ac:dyDescent="0.2"/>
    <row r="637" s="8" customFormat="1" ht="19.7" customHeight="1" x14ac:dyDescent="0.2"/>
    <row r="638" s="8" customFormat="1" ht="19.7" customHeight="1" x14ac:dyDescent="0.2"/>
    <row r="639" s="8" customFormat="1" ht="19.7" customHeight="1" x14ac:dyDescent="0.2"/>
    <row r="640" s="8" customFormat="1" ht="19.7" customHeight="1" x14ac:dyDescent="0.2"/>
    <row r="641" s="8" customFormat="1" ht="19.7" customHeight="1" x14ac:dyDescent="0.2"/>
    <row r="642" s="8" customFormat="1" ht="19.7" customHeight="1" x14ac:dyDescent="0.2"/>
    <row r="643" s="8" customFormat="1" ht="19.7" customHeight="1" x14ac:dyDescent="0.2"/>
    <row r="644" s="8" customFormat="1" ht="19.7" customHeight="1" x14ac:dyDescent="0.2"/>
    <row r="645" s="8" customFormat="1" ht="19.7" customHeight="1" x14ac:dyDescent="0.2"/>
    <row r="646" s="8" customFormat="1" ht="19.7" customHeight="1" x14ac:dyDescent="0.2"/>
    <row r="647" s="8" customFormat="1" ht="19.7" customHeight="1" x14ac:dyDescent="0.2"/>
    <row r="648" s="8" customFormat="1" ht="19.7" customHeight="1" x14ac:dyDescent="0.2"/>
    <row r="649" s="8" customFormat="1" ht="19.7" customHeight="1" x14ac:dyDescent="0.2"/>
    <row r="650" s="8" customFormat="1" ht="19.7" customHeight="1" x14ac:dyDescent="0.2"/>
    <row r="651" s="8" customFormat="1" ht="19.7" customHeight="1" x14ac:dyDescent="0.2"/>
    <row r="652" s="8" customFormat="1" ht="19.7" customHeight="1" x14ac:dyDescent="0.2"/>
    <row r="653" s="8" customFormat="1" ht="19.7" customHeight="1" x14ac:dyDescent="0.2"/>
    <row r="654" s="8" customFormat="1" ht="19.7" customHeight="1" x14ac:dyDescent="0.2"/>
    <row r="655" s="8" customFormat="1" ht="19.7" customHeight="1" x14ac:dyDescent="0.2"/>
    <row r="656" s="8" customFormat="1" ht="19.7" customHeight="1" x14ac:dyDescent="0.2"/>
    <row r="657" s="8" customFormat="1" ht="19.7" customHeight="1" x14ac:dyDescent="0.2"/>
    <row r="658" s="8" customFormat="1" ht="19.7" customHeight="1" x14ac:dyDescent="0.2"/>
    <row r="659" s="8" customFormat="1" ht="19.7" customHeight="1" x14ac:dyDescent="0.2"/>
    <row r="660" s="8" customFormat="1" ht="19.7" customHeight="1" x14ac:dyDescent="0.2"/>
    <row r="661" s="8" customFormat="1" ht="19.7" customHeight="1" x14ac:dyDescent="0.2"/>
    <row r="662" s="8" customFormat="1" ht="19.7" customHeight="1" x14ac:dyDescent="0.2"/>
    <row r="663" s="8" customFormat="1" ht="19.7" customHeight="1" x14ac:dyDescent="0.2"/>
    <row r="664" s="8" customFormat="1" ht="19.7" customHeight="1" x14ac:dyDescent="0.2"/>
    <row r="665" s="8" customFormat="1" ht="19.7" customHeight="1" x14ac:dyDescent="0.2"/>
    <row r="666" s="8" customFormat="1" ht="19.7" customHeight="1" x14ac:dyDescent="0.2"/>
    <row r="667" s="8" customFormat="1" ht="19.7" customHeight="1" x14ac:dyDescent="0.2"/>
    <row r="668" s="8" customFormat="1" ht="19.7" customHeight="1" x14ac:dyDescent="0.2"/>
    <row r="669" s="8" customFormat="1" ht="19.7" customHeight="1" x14ac:dyDescent="0.2"/>
    <row r="670" s="8" customFormat="1" ht="19.7" customHeight="1" x14ac:dyDescent="0.2"/>
    <row r="671" s="8" customFormat="1" ht="19.7" customHeight="1" x14ac:dyDescent="0.2"/>
    <row r="672" s="8" customFormat="1" ht="19.7" customHeight="1" x14ac:dyDescent="0.2"/>
    <row r="673" s="8" customFormat="1" ht="19.7" customHeight="1" x14ac:dyDescent="0.2"/>
    <row r="674" s="8" customFormat="1" ht="19.7" customHeight="1" x14ac:dyDescent="0.2"/>
    <row r="675" s="8" customFormat="1" ht="19.7" customHeight="1" x14ac:dyDescent="0.2"/>
    <row r="676" s="8" customFormat="1" ht="19.7" customHeight="1" x14ac:dyDescent="0.2"/>
    <row r="677" s="8" customFormat="1" ht="19.7" customHeight="1" x14ac:dyDescent="0.2"/>
    <row r="678" s="8" customFormat="1" ht="19.7" customHeight="1" x14ac:dyDescent="0.2"/>
    <row r="679" s="8" customFormat="1" ht="19.7" customHeight="1" x14ac:dyDescent="0.2"/>
    <row r="680" s="8" customFormat="1" ht="19.7" customHeight="1" x14ac:dyDescent="0.2"/>
    <row r="681" s="8" customFormat="1" ht="19.7" customHeight="1" x14ac:dyDescent="0.2"/>
    <row r="682" s="8" customFormat="1" ht="19.7" customHeight="1" x14ac:dyDescent="0.2"/>
    <row r="683" s="8" customFormat="1" ht="19.7" customHeight="1" x14ac:dyDescent="0.2"/>
    <row r="684" s="8" customFormat="1" ht="19.7" customHeight="1" x14ac:dyDescent="0.2"/>
    <row r="685" s="8" customFormat="1" ht="19.7" customHeight="1" x14ac:dyDescent="0.2"/>
    <row r="686" s="8" customFormat="1" ht="19.7" customHeight="1" x14ac:dyDescent="0.2"/>
    <row r="687" s="8" customFormat="1" ht="19.7" customHeight="1" x14ac:dyDescent="0.2"/>
    <row r="688" s="8" customFormat="1" ht="19.7" customHeight="1" x14ac:dyDescent="0.2"/>
    <row r="689" s="8" customFormat="1" ht="19.7" customHeight="1" x14ac:dyDescent="0.2"/>
    <row r="690" s="8" customFormat="1" ht="19.7" customHeight="1" x14ac:dyDescent="0.2"/>
    <row r="691" s="8" customFormat="1" ht="19.7" customHeight="1" x14ac:dyDescent="0.2"/>
    <row r="692" s="8" customFormat="1" ht="19.7" customHeight="1" x14ac:dyDescent="0.2"/>
    <row r="693" s="8" customFormat="1" ht="19.7" customHeight="1" x14ac:dyDescent="0.2"/>
    <row r="694" s="8" customFormat="1" ht="19.7" customHeight="1" x14ac:dyDescent="0.2"/>
    <row r="695" s="8" customFormat="1" ht="19.7" customHeight="1" x14ac:dyDescent="0.2"/>
    <row r="696" s="8" customFormat="1" ht="19.7" customHeight="1" x14ac:dyDescent="0.2"/>
    <row r="697" s="8" customFormat="1" ht="19.7" customHeight="1" x14ac:dyDescent="0.2"/>
    <row r="698" s="8" customFormat="1" ht="19.7" customHeight="1" x14ac:dyDescent="0.2"/>
    <row r="699" s="8" customFormat="1" ht="19.7" customHeight="1" x14ac:dyDescent="0.2"/>
    <row r="700" s="8" customFormat="1" ht="19.7" customHeight="1" x14ac:dyDescent="0.2"/>
    <row r="701" s="8" customFormat="1" ht="19.7" customHeight="1" x14ac:dyDescent="0.2"/>
    <row r="702" s="8" customFormat="1" ht="19.7" customHeight="1" x14ac:dyDescent="0.2"/>
    <row r="703" s="8" customFormat="1" ht="19.7" customHeight="1" x14ac:dyDescent="0.2"/>
    <row r="704" s="8" customFormat="1" ht="19.7" customHeight="1" x14ac:dyDescent="0.2"/>
    <row r="705" s="8" customFormat="1" ht="19.7" customHeight="1" x14ac:dyDescent="0.2"/>
    <row r="706" s="8" customFormat="1" ht="19.7" customHeight="1" x14ac:dyDescent="0.2"/>
    <row r="707" s="8" customFormat="1" ht="19.7" customHeight="1" x14ac:dyDescent="0.2"/>
    <row r="708" s="8" customFormat="1" ht="19.7" customHeight="1" x14ac:dyDescent="0.2"/>
    <row r="709" s="8" customFormat="1" ht="19.7" customHeight="1" x14ac:dyDescent="0.2"/>
    <row r="710" s="8" customFormat="1" ht="19.7" customHeight="1" x14ac:dyDescent="0.2"/>
    <row r="711" s="8" customFormat="1" ht="19.7" customHeight="1" x14ac:dyDescent="0.2"/>
    <row r="712" s="8" customFormat="1" ht="19.7" customHeight="1" x14ac:dyDescent="0.2"/>
    <row r="713" s="8" customFormat="1" ht="19.7" customHeight="1" x14ac:dyDescent="0.2"/>
    <row r="714" s="8" customFormat="1" ht="19.7" customHeight="1" x14ac:dyDescent="0.2"/>
    <row r="715" s="8" customFormat="1" ht="19.7" customHeight="1" x14ac:dyDescent="0.2"/>
    <row r="716" s="8" customFormat="1" ht="19.7" customHeight="1" x14ac:dyDescent="0.2"/>
    <row r="717" s="8" customFormat="1" ht="19.7" customHeight="1" x14ac:dyDescent="0.2"/>
    <row r="718" s="8" customFormat="1" ht="19.7" customHeight="1" x14ac:dyDescent="0.2"/>
    <row r="719" s="8" customFormat="1" ht="19.7" customHeight="1" x14ac:dyDescent="0.2"/>
    <row r="720" s="8" customFormat="1" ht="19.7" customHeight="1" x14ac:dyDescent="0.2"/>
    <row r="721" s="8" customFormat="1" ht="19.7" customHeight="1" x14ac:dyDescent="0.2"/>
    <row r="722" s="8" customFormat="1" ht="19.7" customHeight="1" x14ac:dyDescent="0.2"/>
    <row r="723" s="8" customFormat="1" ht="19.7" customHeight="1" x14ac:dyDescent="0.2"/>
    <row r="724" s="8" customFormat="1" ht="19.7" customHeight="1" x14ac:dyDescent="0.2"/>
    <row r="725" s="8" customFormat="1" ht="19.7" customHeight="1" x14ac:dyDescent="0.2"/>
    <row r="726" s="8" customFormat="1" ht="19.7" customHeight="1" x14ac:dyDescent="0.2"/>
    <row r="727" s="8" customFormat="1" ht="19.7" customHeight="1" x14ac:dyDescent="0.2"/>
    <row r="728" s="8" customFormat="1" ht="19.7" customHeight="1" x14ac:dyDescent="0.2"/>
    <row r="729" s="8" customFormat="1" ht="19.7" customHeight="1" x14ac:dyDescent="0.2"/>
    <row r="730" s="8" customFormat="1" ht="19.7" customHeight="1" x14ac:dyDescent="0.2"/>
    <row r="731" s="8" customFormat="1" ht="19.7" customHeight="1" x14ac:dyDescent="0.2"/>
    <row r="732" s="8" customFormat="1" ht="19.7" customHeight="1" x14ac:dyDescent="0.2"/>
    <row r="733" s="8" customFormat="1" ht="19.7" customHeight="1" x14ac:dyDescent="0.2"/>
    <row r="734" s="8" customFormat="1" ht="19.7" customHeight="1" x14ac:dyDescent="0.2"/>
    <row r="735" s="8" customFormat="1" ht="19.7" customHeight="1" x14ac:dyDescent="0.2"/>
    <row r="736" s="8" customFormat="1" ht="19.7" customHeight="1" x14ac:dyDescent="0.2"/>
    <row r="737" s="8" customFormat="1" ht="19.7" customHeight="1" x14ac:dyDescent="0.2"/>
    <row r="738" s="8" customFormat="1" ht="19.7" customHeight="1" x14ac:dyDescent="0.2"/>
    <row r="739" s="8" customFormat="1" ht="19.7" customHeight="1" x14ac:dyDescent="0.2"/>
    <row r="740" s="8" customFormat="1" ht="19.7" customHeight="1" x14ac:dyDescent="0.2"/>
    <row r="741" s="8" customFormat="1" ht="19.7" customHeight="1" x14ac:dyDescent="0.2"/>
    <row r="742" s="8" customFormat="1" ht="19.7" customHeight="1" x14ac:dyDescent="0.2"/>
    <row r="743" s="8" customFormat="1" ht="19.7" customHeight="1" x14ac:dyDescent="0.2"/>
    <row r="744" s="8" customFormat="1" ht="19.7" customHeight="1" x14ac:dyDescent="0.2"/>
    <row r="745" s="8" customFormat="1" ht="19.7" customHeight="1" x14ac:dyDescent="0.2"/>
    <row r="746" s="8" customFormat="1" ht="19.7" customHeight="1" x14ac:dyDescent="0.2"/>
    <row r="747" s="8" customFormat="1" ht="19.7" customHeight="1" x14ac:dyDescent="0.2"/>
    <row r="748" s="8" customFormat="1" ht="19.7" customHeight="1" x14ac:dyDescent="0.2"/>
    <row r="749" s="8" customFormat="1" ht="19.7" customHeight="1" x14ac:dyDescent="0.2"/>
    <row r="750" s="8" customFormat="1" ht="19.7" customHeight="1" x14ac:dyDescent="0.2"/>
    <row r="751" s="8" customFormat="1" ht="19.7" customHeight="1" x14ac:dyDescent="0.2"/>
    <row r="752" s="8" customFormat="1" ht="19.7" customHeight="1" x14ac:dyDescent="0.2"/>
    <row r="753" s="8" customFormat="1" ht="19.7" customHeight="1" x14ac:dyDescent="0.2"/>
    <row r="754" s="8" customFormat="1" ht="19.7" customHeight="1" x14ac:dyDescent="0.2"/>
    <row r="755" s="8" customFormat="1" ht="19.7" customHeight="1" x14ac:dyDescent="0.2"/>
    <row r="756" s="8" customFormat="1" ht="19.7" customHeight="1" x14ac:dyDescent="0.2"/>
    <row r="757" s="8" customFormat="1" ht="19.7" customHeight="1" x14ac:dyDescent="0.2"/>
    <row r="758" s="8" customFormat="1" ht="19.7" customHeight="1" x14ac:dyDescent="0.2"/>
    <row r="759" s="8" customFormat="1" ht="19.7" customHeight="1" x14ac:dyDescent="0.2"/>
    <row r="760" s="8" customFormat="1" ht="19.7" customHeight="1" x14ac:dyDescent="0.2"/>
    <row r="761" s="8" customFormat="1" ht="19.7" customHeight="1" x14ac:dyDescent="0.2"/>
    <row r="762" s="8" customFormat="1" ht="19.7" customHeight="1" x14ac:dyDescent="0.2"/>
    <row r="763" s="8" customFormat="1" ht="19.7" customHeight="1" x14ac:dyDescent="0.2"/>
    <row r="764" s="8" customFormat="1" ht="19.7" customHeight="1" x14ac:dyDescent="0.2"/>
    <row r="765" s="8" customFormat="1" ht="19.7" customHeight="1" x14ac:dyDescent="0.2"/>
    <row r="766" s="8" customFormat="1" ht="19.7" customHeight="1" x14ac:dyDescent="0.2"/>
    <row r="767" s="8" customFormat="1" ht="19.7" customHeight="1" x14ac:dyDescent="0.2"/>
    <row r="768" s="8" customFormat="1" ht="19.7" customHeight="1" x14ac:dyDescent="0.2"/>
    <row r="769" s="8" customFormat="1" ht="19.7" customHeight="1" x14ac:dyDescent="0.2"/>
    <row r="770" s="8" customFormat="1" ht="19.7" customHeight="1" x14ac:dyDescent="0.2"/>
    <row r="771" s="8" customFormat="1" ht="19.7" customHeight="1" x14ac:dyDescent="0.2"/>
    <row r="772" s="8" customFormat="1" ht="19.7" customHeight="1" x14ac:dyDescent="0.2"/>
    <row r="773" s="8" customFormat="1" ht="19.7" customHeight="1" x14ac:dyDescent="0.2"/>
    <row r="774" s="8" customFormat="1" ht="19.7" customHeight="1" x14ac:dyDescent="0.2"/>
    <row r="775" s="8" customFormat="1" ht="19.7" customHeight="1" x14ac:dyDescent="0.2"/>
    <row r="776" s="8" customFormat="1" ht="19.7" customHeight="1" x14ac:dyDescent="0.2"/>
    <row r="777" s="8" customFormat="1" ht="19.7" customHeight="1" x14ac:dyDescent="0.2"/>
    <row r="778" s="8" customFormat="1" ht="19.7" customHeight="1" x14ac:dyDescent="0.2"/>
    <row r="779" s="8" customFormat="1" ht="19.7" customHeight="1" x14ac:dyDescent="0.2"/>
    <row r="780" s="8" customFormat="1" ht="19.7" customHeight="1" x14ac:dyDescent="0.2"/>
    <row r="781" s="8" customFormat="1" ht="19.7" customHeight="1" x14ac:dyDescent="0.2"/>
    <row r="782" s="8" customFormat="1" ht="19.7" customHeight="1" x14ac:dyDescent="0.2"/>
    <row r="783" s="8" customFormat="1" ht="19.7" customHeight="1" x14ac:dyDescent="0.2"/>
    <row r="784" s="8" customFormat="1" ht="19.7" customHeight="1" x14ac:dyDescent="0.2"/>
    <row r="785" s="8" customFormat="1" ht="19.7" customHeight="1" x14ac:dyDescent="0.2"/>
    <row r="786" s="8" customFormat="1" ht="19.7" customHeight="1" x14ac:dyDescent="0.2"/>
    <row r="787" s="8" customFormat="1" ht="19.7" customHeight="1" x14ac:dyDescent="0.2"/>
    <row r="788" s="8" customFormat="1" ht="19.7" customHeight="1" x14ac:dyDescent="0.2"/>
    <row r="789" s="8" customFormat="1" ht="19.7" customHeight="1" x14ac:dyDescent="0.2"/>
    <row r="790" s="8" customFormat="1" ht="19.7" customHeight="1" x14ac:dyDescent="0.2"/>
    <row r="791" s="8" customFormat="1" ht="19.7" customHeight="1" x14ac:dyDescent="0.2"/>
    <row r="792" s="8" customFormat="1" ht="19.7" customHeight="1" x14ac:dyDescent="0.2"/>
    <row r="793" s="8" customFormat="1" ht="19.7" customHeight="1" x14ac:dyDescent="0.2"/>
    <row r="794" s="8" customFormat="1" ht="19.7" customHeight="1" x14ac:dyDescent="0.2"/>
    <row r="795" s="8" customFormat="1" ht="19.7" customHeight="1" x14ac:dyDescent="0.2"/>
    <row r="796" s="8" customFormat="1" ht="19.7" customHeight="1" x14ac:dyDescent="0.2"/>
    <row r="797" s="8" customFormat="1" ht="19.7" customHeight="1" x14ac:dyDescent="0.2"/>
    <row r="798" s="8" customFormat="1" ht="19.7" customHeight="1" x14ac:dyDescent="0.2"/>
    <row r="799" s="8" customFormat="1" ht="19.7" customHeight="1" x14ac:dyDescent="0.2"/>
    <row r="800" s="8" customFormat="1" ht="19.7" customHeight="1" x14ac:dyDescent="0.2"/>
    <row r="801" s="8" customFormat="1" ht="19.7" customHeight="1" x14ac:dyDescent="0.2"/>
    <row r="802" s="8" customFormat="1" ht="19.7" customHeight="1" x14ac:dyDescent="0.2"/>
    <row r="803" s="8" customFormat="1" ht="19.7" customHeight="1" x14ac:dyDescent="0.2"/>
    <row r="804" s="8" customFormat="1" ht="19.7" customHeight="1" x14ac:dyDescent="0.2"/>
    <row r="805" s="8" customFormat="1" ht="19.7" customHeight="1" x14ac:dyDescent="0.2"/>
    <row r="806" s="8" customFormat="1" ht="19.7" customHeight="1" x14ac:dyDescent="0.2"/>
    <row r="807" s="8" customFormat="1" ht="19.7" customHeight="1" x14ac:dyDescent="0.2"/>
    <row r="808" s="8" customFormat="1" ht="19.7" customHeight="1" x14ac:dyDescent="0.2"/>
    <row r="809" s="8" customFormat="1" ht="19.7" customHeight="1" x14ac:dyDescent="0.2"/>
    <row r="810" s="8" customFormat="1" ht="19.7" customHeight="1" x14ac:dyDescent="0.2"/>
    <row r="811" s="8" customFormat="1" ht="19.7" customHeight="1" x14ac:dyDescent="0.2"/>
    <row r="812" s="8" customFormat="1" ht="19.7" customHeight="1" x14ac:dyDescent="0.2"/>
    <row r="813" s="8" customFormat="1" ht="19.7" customHeight="1" x14ac:dyDescent="0.2"/>
    <row r="814" s="8" customFormat="1" ht="19.7" customHeight="1" x14ac:dyDescent="0.2"/>
    <row r="815" s="8" customFormat="1" ht="19.7" customHeight="1" x14ac:dyDescent="0.2"/>
    <row r="816" s="8" customFormat="1" ht="19.7" customHeight="1" x14ac:dyDescent="0.2"/>
    <row r="817" s="8" customFormat="1" ht="19.7" customHeight="1" x14ac:dyDescent="0.2"/>
    <row r="818" s="8" customFormat="1" ht="19.7" customHeight="1" x14ac:dyDescent="0.2"/>
    <row r="819" s="8" customFormat="1" ht="19.7" customHeight="1" x14ac:dyDescent="0.2"/>
    <row r="820" s="8" customFormat="1" ht="19.7" customHeight="1" x14ac:dyDescent="0.2"/>
    <row r="821" s="8" customFormat="1" ht="19.7" customHeight="1" x14ac:dyDescent="0.2"/>
    <row r="822" s="8" customFormat="1" ht="19.7" customHeight="1" x14ac:dyDescent="0.2"/>
    <row r="823" s="8" customFormat="1" ht="19.7" customHeight="1" x14ac:dyDescent="0.2"/>
    <row r="824" s="8" customFormat="1" ht="19.7" customHeight="1" x14ac:dyDescent="0.2"/>
    <row r="825" s="8" customFormat="1" ht="19.7" customHeight="1" x14ac:dyDescent="0.2"/>
    <row r="826" s="8" customFormat="1" ht="19.7" customHeight="1" x14ac:dyDescent="0.2"/>
    <row r="827" s="8" customFormat="1" ht="19.7" customHeight="1" x14ac:dyDescent="0.2"/>
    <row r="828" s="8" customFormat="1" ht="19.7" customHeight="1" x14ac:dyDescent="0.2"/>
    <row r="829" s="8" customFormat="1" ht="19.7" customHeight="1" x14ac:dyDescent="0.2"/>
    <row r="830" s="8" customFormat="1" ht="19.7" customHeight="1" x14ac:dyDescent="0.2"/>
    <row r="831" s="8" customFormat="1" ht="19.7" customHeight="1" x14ac:dyDescent="0.2"/>
    <row r="832" s="8" customFormat="1" ht="19.7" customHeight="1" x14ac:dyDescent="0.2"/>
    <row r="833" s="8" customFormat="1" ht="19.7" customHeight="1" x14ac:dyDescent="0.2"/>
    <row r="834" s="8" customFormat="1" ht="19.7" customHeight="1" x14ac:dyDescent="0.2"/>
    <row r="835" s="8" customFormat="1" ht="19.7" customHeight="1" x14ac:dyDescent="0.2"/>
    <row r="836" s="8" customFormat="1" ht="19.7" customHeight="1" x14ac:dyDescent="0.2"/>
    <row r="837" s="8" customFormat="1" ht="19.7" customHeight="1" x14ac:dyDescent="0.2"/>
    <row r="838" s="8" customFormat="1" ht="19.7" customHeight="1" x14ac:dyDescent="0.2"/>
    <row r="839" s="8" customFormat="1" ht="28.7" customHeight="1" x14ac:dyDescent="0.2"/>
  </sheetData>
  <conditionalFormatting sqref="B8:R176">
    <cfRule type="expression" dxfId="49" priority="1">
      <formula>$R8="Y"</formula>
    </cfRule>
    <cfRule type="expression" dxfId="48" priority="2">
      <formula>$R8="(Y)"</formula>
    </cfRule>
  </conditionalFormatting>
  <hyperlinks>
    <hyperlink ref="G8" r:id="rId1" display="CAB Framework 2021" xr:uid="{1B6B6466-AFB1-40F0-80B5-CA6ED6623B15}"/>
    <hyperlink ref="L8" r:id="rId2" display="https://www.eib.org/attachments/publications/sustainability_report_2021_en.pdf" xr:uid="{9772CF94-0E1A-42C0-86FD-2FC601FE2C73}"/>
    <hyperlink ref="P8" r:id="rId3" xr:uid="{A9F73453-6E92-42B1-8FC3-F046CF433EB4}"/>
    <hyperlink ref="G9" r:id="rId4" display="NGEU GB Framework 2021" xr:uid="{9D5FC150-39DB-4F89-8BC5-D7160C27DA12}"/>
    <hyperlink ref="H9" r:id="rId5" xr:uid="{A5F78BBF-D19E-43F6-A1B9-7B2ED805417D}"/>
    <hyperlink ref="P9" r:id="rId6" xr:uid="{A359CC85-B171-41C6-B41F-D5D88BC95D24}"/>
    <hyperlink ref="G10" r:id="rId7" xr:uid="{C67C3EEC-DEB8-41C7-85B7-F63CB8394C94}"/>
    <hyperlink ref="L10" r:id="rId8" xr:uid="{BFD18191-3DE1-4752-A0A0-9AF4FD0F7CA0}"/>
    <hyperlink ref="G11" r:id="rId9" xr:uid="{5D117E03-7CD0-4BD7-86F6-803C9F62B04C}"/>
    <hyperlink ref="H11" r:id="rId10" xr:uid="{8D3D9213-F426-4167-8903-EEE885AA739F}"/>
    <hyperlink ref="L11" r:id="rId11" xr:uid="{9BF45617-9CFB-4A33-BA3E-AD46DE5EA928}"/>
    <hyperlink ref="G12" r:id="rId12" xr:uid="{FD1F0472-A6E8-4ED3-B316-4561A6F5B215}"/>
    <hyperlink ref="H12" r:id="rId13" xr:uid="{FC689276-030C-4789-BAB8-8FD87F7A6829}"/>
    <hyperlink ref="G13" r:id="rId14" xr:uid="{B50E45CE-356A-4228-90A7-566C9D6E4481}"/>
    <hyperlink ref="L13" r:id="rId15" xr:uid="{EE867513-105E-40CF-9009-1997C52D699B}"/>
    <hyperlink ref="P13" r:id="rId16" xr:uid="{8FB2C55F-C986-4306-B56B-052329FFC723}"/>
    <hyperlink ref="G14" r:id="rId17" xr:uid="{1714E026-3AA6-4AC8-928D-0EDA8A4ACEF6}"/>
    <hyperlink ref="H14" r:id="rId18" xr:uid="{375E149C-4DD8-4D06-BB44-7FE9AA6DF204}"/>
    <hyperlink ref="L14" r:id="rId19" xr:uid="{704321E4-9B8B-474C-A0F5-D2ED2605F07F}"/>
    <hyperlink ref="P14" r:id="rId20" xr:uid="{502942B1-2D14-4438-8726-C7834D67F888}"/>
    <hyperlink ref="G15" r:id="rId21" display="Environmental Sustainability Bonds 2019" xr:uid="{D130223E-AE7B-4272-9AF2-52136981EA25}"/>
    <hyperlink ref="H15" r:id="rId22" xr:uid="{C2351B1D-4C14-4401-BE61-7DFB5D991C8B}"/>
    <hyperlink ref="L15" r:id="rId23" xr:uid="{5F05DA02-9D5B-441C-A281-76AB287053E4}"/>
    <hyperlink ref="P15" r:id="rId24" xr:uid="{B8627953-8F7D-4F25-B39B-C000DD31EABE}"/>
    <hyperlink ref="G16" r:id="rId25" xr:uid="{B7569742-E2D9-49EB-B0DF-B22E63F9FE55}"/>
    <hyperlink ref="P16" r:id="rId26" xr:uid="{2ECB2E99-8413-4131-9ED6-19328015B3CD}"/>
    <hyperlink ref="G17" r:id="rId27" xr:uid="{44AE1C37-64E0-402E-B719-90D011D5D1A1}"/>
    <hyperlink ref="H17" r:id="rId28" xr:uid="{AF41FF0A-8D98-4DC0-B86C-065CA27DBB46}"/>
    <hyperlink ref="L17" r:id="rId29" xr:uid="{A10ACCEC-1EE3-43C3-98E8-7ED2CA04AD52}"/>
    <hyperlink ref="G18" r:id="rId30" xr:uid="{E72FFCB2-744A-42FF-8D1D-2D5A9EF1FDAA}"/>
    <hyperlink ref="H18" r:id="rId31" xr:uid="{8FF35F74-30A2-4F22-826D-FBEA8FB2D1B1}"/>
    <hyperlink ref="P18" r:id="rId32" xr:uid="{CFFF87E9-B6E4-44DE-AB64-5B6ABC66F5D3}"/>
    <hyperlink ref="G19" r:id="rId33" xr:uid="{BD8001D5-1AF7-46E6-BA9A-D8B8C60C1B9D}"/>
    <hyperlink ref="H19" r:id="rId34" xr:uid="{FD2C0F04-F393-4C64-B0DE-B4A711348602}"/>
    <hyperlink ref="P19" r:id="rId35" xr:uid="{605736BA-7ADD-4AE5-B8BF-C118DE8A659F}"/>
    <hyperlink ref="G20" r:id="rId36" xr:uid="{D9F8D191-F0F2-4840-A879-73CE3734A16B}"/>
    <hyperlink ref="L20" r:id="rId37" xr:uid="{813E9E59-FA09-4D7A-AFCE-B4F31815FEDB}"/>
    <hyperlink ref="P20" r:id="rId38" xr:uid="{A17B61DB-A815-49FE-8AFF-0DC582816F40}"/>
    <hyperlink ref="G22" r:id="rId39" xr:uid="{6FAFAF6A-1B5D-4307-AC9D-B99EFD08D463}"/>
    <hyperlink ref="H22" r:id="rId40" xr:uid="{D2B1EE0C-E175-45D3-B4C7-3297786C2D49}"/>
    <hyperlink ref="P22" r:id="rId41" xr:uid="{DCCC052E-D405-4F92-BB64-631F469BFE93}"/>
    <hyperlink ref="G23" r:id="rId42" xr:uid="{F3BB105E-14FE-4DC6-A45C-16D13B994B51}"/>
    <hyperlink ref="P23" r:id="rId43" xr:uid="{58D2E8C1-626B-4ACA-BF22-1717174498E3}"/>
    <hyperlink ref="G24" r:id="rId44" xr:uid="{025310B1-30F8-42C8-A295-A91BB45CD386}"/>
    <hyperlink ref="H24" r:id="rId45" xr:uid="{919095AA-C5F0-4DD7-B5F7-92F17BB02D50}"/>
    <hyperlink ref="P24" r:id="rId46" xr:uid="{327BCF98-20B1-475F-8399-7A2C2B289132}"/>
    <hyperlink ref="G25" r:id="rId47" xr:uid="{4C41D355-0508-4D21-9E4B-7DD0644BDB76}"/>
    <hyperlink ref="P25" r:id="rId48" xr:uid="{D3F08D5D-B704-45BC-BD92-02CAFC717419}"/>
    <hyperlink ref="G26" r:id="rId49" xr:uid="{82412020-47F6-466A-B42B-50CF0691EA34}"/>
    <hyperlink ref="P26" r:id="rId50" xr:uid="{76F3C2B1-A103-49A8-9647-68D6E7453D17}"/>
    <hyperlink ref="G27" r:id="rId51" xr:uid="{FC0D2465-1AD6-4948-8BE5-A52D645CC164}"/>
    <hyperlink ref="H27" r:id="rId52" xr:uid="{CB728D48-BA97-4A88-8EF2-674252C6698D}"/>
    <hyperlink ref="H26" r:id="rId53" xr:uid="{7CB33CEE-0A49-4D6E-8252-DA666A304E24}"/>
    <hyperlink ref="P27" r:id="rId54" xr:uid="{3454292E-D336-40EE-BB23-A60AE410DBD9}"/>
    <hyperlink ref="G28" r:id="rId55" xr:uid="{AA065671-FD76-4540-A634-941B39ECEBD0}"/>
    <hyperlink ref="H28" r:id="rId56" xr:uid="{339E15B4-9A7A-483D-B4CC-30D820F67001}"/>
    <hyperlink ref="G29" r:id="rId57" xr:uid="{E363FE81-1623-4228-9F89-6CA6441D7E99}"/>
    <hyperlink ref="H29" r:id="rId58" xr:uid="{265B5D96-5403-4D11-924C-E2B9BDF4999C}"/>
    <hyperlink ref="G30" r:id="rId59" xr:uid="{36BA84C5-AFD5-4774-A714-54C4ECDE1397}"/>
    <hyperlink ref="H30" r:id="rId60" xr:uid="{EF745334-F8E7-4CD6-82B1-D06004B0ECDE}"/>
    <hyperlink ref="G32" r:id="rId61" xr:uid="{04C74C7C-930B-4F7F-B3DF-7A4B542B5B45}"/>
    <hyperlink ref="H32" r:id="rId62" xr:uid="{0EF40453-EAA5-42A4-BE97-8810CCCAC0D9}"/>
    <hyperlink ref="P32" r:id="rId63" xr:uid="{C9541D35-4F30-457E-93D3-9E71E3CACC20}"/>
    <hyperlink ref="G33" r:id="rId64" xr:uid="{2DFB8A20-819B-4443-A0CB-52F64A2422FB}"/>
    <hyperlink ref="H33" r:id="rId65" xr:uid="{8AF0D41C-E056-4BAF-836B-638769DE2EDC}"/>
    <hyperlink ref="P33" r:id="rId66" xr:uid="{6DB4DBFE-967E-4464-9120-6B2B7C145762}"/>
    <hyperlink ref="G34" r:id="rId67" xr:uid="{0560F36E-4301-491D-A346-071ED6D88BAC}"/>
    <hyperlink ref="H34" r:id="rId68" xr:uid="{200E1634-A442-4FB9-A274-AEFB0ABBA04C}"/>
    <hyperlink ref="P34" r:id="rId69" xr:uid="{73E4C896-D13C-462E-AAF1-2D043D0EA819}"/>
    <hyperlink ref="G37" r:id="rId70" xr:uid="{A28E96CB-CF73-4E49-9C1F-9B8A4EBE5B69}"/>
    <hyperlink ref="H37" r:id="rId71" xr:uid="{D66D6CC9-8D61-4F18-98DA-7D200C0DE0AD}"/>
    <hyperlink ref="G39" r:id="rId72" xr:uid="{CB76AB7D-D67A-4A24-A874-10A6DFCDAB1D}"/>
    <hyperlink ref="H39" r:id="rId73" xr:uid="{D58339E4-AF46-4ED9-9886-E63E8EC9B1D2}"/>
    <hyperlink ref="P39" r:id="rId74" xr:uid="{E6BB5271-F82C-4EC5-86AF-CEDE3D483EED}"/>
    <hyperlink ref="G43" r:id="rId75" xr:uid="{AC48FBF3-9594-445B-80AF-06BE7E964552}"/>
    <hyperlink ref="H43" r:id="rId76" xr:uid="{40B910A4-4326-4203-BA51-0A9E19FA295D}"/>
    <hyperlink ref="P43" r:id="rId77" xr:uid="{25187E82-AA07-407C-B76D-CF5AEF9910ED}"/>
    <hyperlink ref="G44" r:id="rId78" xr:uid="{427D0C70-41DB-462E-9545-08B87674ECFB}"/>
    <hyperlink ref="H44" r:id="rId79" xr:uid="{B3F78B44-ADDE-42F5-B41B-4CCDB2704A42}"/>
    <hyperlink ref="P44" r:id="rId80" xr:uid="{B1ED3CE0-DEF3-469A-9F0B-6AD5348B2F2B}"/>
    <hyperlink ref="G45" r:id="rId81" xr:uid="{F0945F9D-C4B1-471C-8E19-9F9AAACD9B93}"/>
    <hyperlink ref="P45" r:id="rId82" xr:uid="{E658A489-8D59-4770-A2E6-2891994DBBA9}"/>
    <hyperlink ref="G47" r:id="rId83" xr:uid="{8D33320B-AB72-47C2-AE12-26BC7B6ED927}"/>
    <hyperlink ref="H47" r:id="rId84" xr:uid="{C8926A3E-F44E-40F5-877D-C343C4BBFFB2}"/>
    <hyperlink ref="P47" r:id="rId85" xr:uid="{C1A03E0C-D324-44AA-A0E6-EDFC5DC38524}"/>
    <hyperlink ref="G48" r:id="rId86" xr:uid="{768ED0AA-A556-422C-9ED6-CDAB99B778C4}"/>
    <hyperlink ref="H48" r:id="rId87" xr:uid="{64D17552-CF55-4C04-B48D-349CF69EAE3B}"/>
    <hyperlink ref="P48" r:id="rId88" xr:uid="{30608C25-66BB-496F-9369-CC212A6B3F8D}"/>
    <hyperlink ref="L26" r:id="rId89" xr:uid="{014CE045-6797-41D6-BC7E-89C4ACD6CBE4}"/>
    <hyperlink ref="G56" r:id="rId90" xr:uid="{397D90CD-3F99-429C-B14C-DC40DB136688}"/>
    <hyperlink ref="H56" r:id="rId91" xr:uid="{948D9AC2-A8CA-499E-A6BE-18A55ED881D7}"/>
    <hyperlink ref="P56" r:id="rId92" xr:uid="{FA914B68-6EA5-4FF5-B186-08285785AE14}"/>
    <hyperlink ref="G58" r:id="rId93" xr:uid="{B902F2AC-0A37-4F7B-BE73-BDEEEE00B3C2}"/>
    <hyperlink ref="L56" r:id="rId94" xr:uid="{02C7CFD5-D540-425B-B5A1-F5A177F1768C}"/>
    <hyperlink ref="H58" r:id="rId95" xr:uid="{108D46FC-0789-49C1-80FE-5D18508673B1}"/>
    <hyperlink ref="L58" r:id="rId96" xr:uid="{8CA70F92-AB99-4AFA-8905-91B718D63735}"/>
    <hyperlink ref="H59" r:id="rId97" xr:uid="{AEAEC88C-83EE-4207-9A23-48EB3C3C93E6}"/>
    <hyperlink ref="G59" r:id="rId98" xr:uid="{4B8DC271-CBFA-4D25-BE8D-7056B9198FBE}"/>
    <hyperlink ref="L59" r:id="rId99" xr:uid="{596B1CA8-D56F-46F2-BB5F-95042C47E6BA}"/>
    <hyperlink ref="P59" r:id="rId100" xr:uid="{EAA6D652-0B94-4C0F-B19C-4E2521D70036}"/>
    <hyperlink ref="G61" r:id="rId101" xr:uid="{CE7351EC-B426-4C41-BFCB-DC8F8D18DA72}"/>
    <hyperlink ref="H61" r:id="rId102" xr:uid="{8BF90B38-89D6-4459-97D4-8A75ABD819F8}"/>
    <hyperlink ref="L61" r:id="rId103" xr:uid="{F121842C-A9EB-48C2-BEF1-3EDA93682E12}"/>
    <hyperlink ref="P61" r:id="rId104" xr:uid="{24E0F7B4-AD0C-453E-83BE-10AD951F8071}"/>
    <hyperlink ref="G65" r:id="rId105" xr:uid="{E0405EA2-BB0A-46FB-B2C6-88D541C55FB1}"/>
    <hyperlink ref="H65" r:id="rId106" xr:uid="{67DDFE7B-969C-440C-BD1C-1B35A6671025}"/>
    <hyperlink ref="P65" r:id="rId107" xr:uid="{8272E362-B883-458A-9B3A-6610DCDB1D61}"/>
    <hyperlink ref="G124" r:id="rId108" xr:uid="{A759E7A9-818A-4D16-813E-B1154EC03A69}"/>
    <hyperlink ref="H124" r:id="rId109" xr:uid="{122FF95F-1227-415D-904D-F7400601C1AC}"/>
    <hyperlink ref="L124" r:id="rId110" xr:uid="{740B538E-BDB1-44E9-893F-3D37F2FF9E98}"/>
    <hyperlink ref="G126" r:id="rId111" display="Green Bonod Framework (2022)" xr:uid="{AD1D4533-5EB6-4901-AE47-959248F5A3B1}"/>
    <hyperlink ref="H126" r:id="rId112" xr:uid="{48E3B911-7E51-485F-89CC-8BC5607A7383}"/>
    <hyperlink ref="L126" r:id="rId113" xr:uid="{A4B5E71C-3302-42EB-9393-0EBD79084178}"/>
    <hyperlink ref="P126" r:id="rId114" xr:uid="{6273B8D0-72C7-41F4-B327-4D2BE2B4C0E5}"/>
    <hyperlink ref="G128" r:id="rId115" xr:uid="{F5ADF42F-85C9-4E28-A177-709EEFE928B7}"/>
    <hyperlink ref="H128" r:id="rId116" xr:uid="{A52E6077-5AE4-4ADA-A773-89FFE5668208}"/>
    <hyperlink ref="L128" r:id="rId117" xr:uid="{2E4BE69C-E220-4D40-A229-64432F56C121}"/>
    <hyperlink ref="G130" r:id="rId118" xr:uid="{CD95684F-E256-4DE0-94B9-1AFEF6784F58}"/>
    <hyperlink ref="H130" r:id="rId119" xr:uid="{CF88FBB4-A299-449C-BB9F-C1075B4AFD86}"/>
    <hyperlink ref="L130" r:id="rId120" xr:uid="{5A665504-8132-4B8C-842B-12C05CC85013}"/>
    <hyperlink ref="G133" r:id="rId121" xr:uid="{33217567-B296-4CCD-81D4-839483E8B732}"/>
    <hyperlink ref="H133" r:id="rId122" xr:uid="{CB45BCD1-D641-4A39-85F3-A786A08837D3}"/>
    <hyperlink ref="L133" r:id="rId123" xr:uid="{8B8669D7-6035-4598-9DD2-091DE9A83995}"/>
    <hyperlink ref="G21" r:id="rId124" xr:uid="{E8283A82-6F0A-4A93-A57A-9B8D015E6EA2}"/>
    <hyperlink ref="P21" r:id="rId125" xr:uid="{BD06C53F-7884-4BE2-8954-8B6B2AFDC783}"/>
    <hyperlink ref="G148" r:id="rId126" xr:uid="{FEDC6DEB-C505-4B06-8C91-46AA59D37C21}"/>
    <hyperlink ref="H148" r:id="rId127" xr:uid="{B77E5D1F-E7CF-4B1B-8961-47EC7F2F6033}"/>
    <hyperlink ref="P148" r:id="rId128" display="2021  Green Bond Report" xr:uid="{1DABD9CA-9EE4-434C-8768-826D8C04DFE0}"/>
    <hyperlink ref="G151" r:id="rId129" xr:uid="{E52033AE-9A99-41CD-895A-FBA48E859321}"/>
    <hyperlink ref="P151" r:id="rId130" xr:uid="{3F513981-220B-411E-B184-59C384649393}"/>
    <hyperlink ref="G152" r:id="rId131" xr:uid="{1DFB7A7D-570F-4BB0-9E2B-F4D78A5D6C63}"/>
    <hyperlink ref="H152" r:id="rId132" xr:uid="{7C953F1D-96C2-4B0D-A118-8D77D6591CF9}"/>
    <hyperlink ref="P152" r:id="rId133" xr:uid="{623596A1-63DB-4672-88CE-562EDA0D5E1F}"/>
    <hyperlink ref="G153" r:id="rId134" xr:uid="{ED0BEB9E-5D19-42E3-996D-8B98D05FC7DE}"/>
    <hyperlink ref="P153" r:id="rId135" xr:uid="{36F41026-719A-49DF-BBAE-D7757F815DBB}"/>
    <hyperlink ref="G155" r:id="rId136" xr:uid="{CA6DC186-0BCE-4872-8B7C-A106E3B2E509}"/>
    <hyperlink ref="H155" r:id="rId137" xr:uid="{136E2234-A29F-470E-A246-74A626D6D0F8}"/>
    <hyperlink ref="P155" r:id="rId138" xr:uid="{CB69082E-E900-48F7-ABD0-73C2DE8AF4C0}"/>
    <hyperlink ref="G139" r:id="rId139" xr:uid="{80436524-A8B9-45DF-8620-18FDADD03AEF}"/>
    <hyperlink ref="H139" r:id="rId140" xr:uid="{9E11AFB8-798A-48F1-93ED-8B98BFEA292C}"/>
    <hyperlink ref="P139" r:id="rId141" xr:uid="{C6F5EB84-F23A-4EF8-9CEE-70947CFFC4BB}"/>
    <hyperlink ref="G138" r:id="rId142" xr:uid="{31F2F7A6-2828-40EC-9B28-596E750E8110}"/>
    <hyperlink ref="H138" r:id="rId143" xr:uid="{1310ECCD-E164-42C0-ABEE-71B06BBCCAA7}"/>
    <hyperlink ref="P138" r:id="rId144" xr:uid="{4BD1D82B-3156-4745-AE4E-2BF5BCC12289}"/>
    <hyperlink ref="G92" r:id="rId145" xr:uid="{5B7C539B-2099-4B1D-A51C-11F412A12847}"/>
    <hyperlink ref="H92" r:id="rId146" xr:uid="{EDF8EF77-E3AA-48A3-ACE8-44E3D30DCEAF}"/>
    <hyperlink ref="P92" r:id="rId147" location=":~:text=The%20City%20of%20Gothenburg%20Annual,lenders%2C%20suppliers%20and%20other%20authorities." xr:uid="{A43606A2-3B24-4C9B-B2E4-DCF2714ABE30}"/>
    <hyperlink ref="G93" r:id="rId148" xr:uid="{0A2A1F3B-F0E5-4312-8641-E72F09CA6241}"/>
    <hyperlink ref="H93" r:id="rId149" xr:uid="{3264CF06-667F-4489-BFDF-F169A06DDE00}"/>
    <hyperlink ref="P93" r:id="rId150" xr:uid="{82781573-DEDD-4FB9-974C-207BF970D225}"/>
    <hyperlink ref="G97" r:id="rId151" xr:uid="{D6629B67-0AA5-447F-A1AE-A66570CBB521}"/>
    <hyperlink ref="H97" r:id="rId152" xr:uid="{6D94190B-A65C-43FA-84D3-6FD00543D658}"/>
    <hyperlink ref="G105" r:id="rId153" xr:uid="{8BDB42C4-504E-4DEC-9D3B-469A58F5CE0B}"/>
    <hyperlink ref="H105" r:id="rId154" xr:uid="{18C94686-C35A-4A15-8236-85BF3F5E4890}"/>
    <hyperlink ref="H107" r:id="rId155" xr:uid="{308085A2-CCBF-4801-8CCA-FFD8CB3EF92E}"/>
    <hyperlink ref="G70" r:id="rId156" xr:uid="{D5DD1939-694E-4C96-A7F7-79536DD62E17}"/>
    <hyperlink ref="H70" r:id="rId157" xr:uid="{4102A405-28AC-4F60-AD9D-91EC9632AF4B}"/>
  </hyperlinks>
  <pageMargins left="0.7" right="0.7" top="0.75" bottom="0.75" header="0.3" footer="0.3"/>
  <pageSetup paperSize="9" orientation="portrait" r:id="rId158"/>
  <headerFooter alignWithMargins="0"/>
  <tableParts count="1">
    <tablePart r:id="rId159"/>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53C6E-765D-4D9F-B19A-3E88A4A33E90}">
  <dimension ref="A1:U39"/>
  <sheetViews>
    <sheetView zoomScale="50" zoomScaleNormal="50" workbookViewId="0">
      <pane xSplit="2" ySplit="1" topLeftCell="C2" activePane="bottomRight" state="frozen"/>
      <selection pane="topRight" activeCell="A27" sqref="A27"/>
      <selection pane="bottomLeft" activeCell="A27" sqref="A27"/>
      <selection pane="bottomRight" activeCell="B39" sqref="B39"/>
    </sheetView>
  </sheetViews>
  <sheetFormatPr defaultColWidth="9.140625" defaultRowHeight="12.75" x14ac:dyDescent="0.2"/>
  <cols>
    <col min="1" max="1" width="18.7109375" style="78" customWidth="1"/>
    <col min="2" max="2" width="23.42578125" style="78" customWidth="1"/>
    <col min="3" max="3" width="21.140625" style="78" customWidth="1"/>
    <col min="4" max="4" width="28.42578125" style="78" customWidth="1"/>
    <col min="5" max="6" width="30.7109375" style="78" customWidth="1"/>
    <col min="7" max="7" width="29.140625" style="78" customWidth="1"/>
    <col min="8" max="10" width="30.7109375" style="78" customWidth="1"/>
    <col min="11" max="11" width="29.42578125" style="78" customWidth="1"/>
    <col min="12" max="12" width="28.42578125" style="78" customWidth="1"/>
    <col min="13" max="15" width="30.7109375" style="78" customWidth="1"/>
    <col min="16" max="17" width="28.42578125" style="78" customWidth="1"/>
    <col min="18" max="21" width="143" style="78" customWidth="1"/>
    <col min="22" max="16384" width="9.140625" style="78"/>
  </cols>
  <sheetData>
    <row r="1" spans="1:21" ht="73.5" customHeight="1" x14ac:dyDescent="0.2">
      <c r="A1" s="76" t="s">
        <v>15</v>
      </c>
      <c r="B1" s="76" t="s">
        <v>587</v>
      </c>
      <c r="C1" s="77" t="s">
        <v>588</v>
      </c>
      <c r="D1" s="76" t="s">
        <v>589</v>
      </c>
      <c r="E1" s="76" t="s">
        <v>21</v>
      </c>
      <c r="F1" s="76" t="s">
        <v>590</v>
      </c>
      <c r="G1" s="76" t="s">
        <v>22</v>
      </c>
      <c r="H1" s="76" t="s">
        <v>23</v>
      </c>
      <c r="I1" s="76" t="s">
        <v>24</v>
      </c>
      <c r="J1" s="76" t="s">
        <v>25</v>
      </c>
      <c r="K1" s="76" t="s">
        <v>26</v>
      </c>
      <c r="L1" s="76" t="s">
        <v>27</v>
      </c>
      <c r="M1" s="76" t="s">
        <v>28</v>
      </c>
      <c r="N1" s="76" t="s">
        <v>29</v>
      </c>
      <c r="O1" s="76" t="s">
        <v>30</v>
      </c>
      <c r="P1" s="76" t="s">
        <v>591</v>
      </c>
      <c r="Q1" s="76" t="s">
        <v>592</v>
      </c>
      <c r="R1" s="76" t="s">
        <v>593</v>
      </c>
      <c r="S1" s="76" t="s">
        <v>594</v>
      </c>
      <c r="T1" s="76" t="s">
        <v>595</v>
      </c>
      <c r="U1" s="76" t="s">
        <v>596</v>
      </c>
    </row>
    <row r="2" spans="1:21" ht="309.75" customHeight="1" x14ac:dyDescent="0.2">
      <c r="A2" s="79" t="s">
        <v>33</v>
      </c>
      <c r="B2" s="79" t="s">
        <v>36</v>
      </c>
      <c r="C2" s="131">
        <v>69.790000000000006</v>
      </c>
      <c r="D2" s="80" t="s">
        <v>37</v>
      </c>
      <c r="E2" s="80" t="s">
        <v>597</v>
      </c>
      <c r="F2" s="81" t="s">
        <v>40</v>
      </c>
      <c r="G2" s="82" t="s">
        <v>39</v>
      </c>
      <c r="H2" s="82" t="s">
        <v>40</v>
      </c>
      <c r="I2" s="82" t="s">
        <v>40</v>
      </c>
      <c r="J2" s="82" t="s">
        <v>41</v>
      </c>
      <c r="K2" s="82" t="s">
        <v>42</v>
      </c>
      <c r="L2" s="82" t="s">
        <v>39</v>
      </c>
      <c r="M2" s="82" t="s">
        <v>40</v>
      </c>
      <c r="N2" s="80" t="s">
        <v>598</v>
      </c>
      <c r="O2" s="82" t="s">
        <v>40</v>
      </c>
      <c r="P2" s="80" t="s">
        <v>599</v>
      </c>
      <c r="Q2" s="80" t="s">
        <v>600</v>
      </c>
      <c r="R2" s="83" t="s">
        <v>601</v>
      </c>
      <c r="S2" s="83" t="s">
        <v>602</v>
      </c>
      <c r="T2" s="83" t="s">
        <v>603</v>
      </c>
      <c r="U2" s="83" t="s">
        <v>604</v>
      </c>
    </row>
    <row r="3" spans="1:21" ht="185.25" x14ac:dyDescent="0.2">
      <c r="A3" s="84" t="s">
        <v>69</v>
      </c>
      <c r="B3" s="84" t="s">
        <v>36</v>
      </c>
      <c r="C3" s="132">
        <v>8.6199999999999992</v>
      </c>
      <c r="D3" s="80" t="s">
        <v>605</v>
      </c>
      <c r="E3" s="85" t="s">
        <v>606</v>
      </c>
      <c r="F3" s="81" t="s">
        <v>40</v>
      </c>
      <c r="G3" s="82" t="s">
        <v>56</v>
      </c>
      <c r="H3" s="82" t="s">
        <v>57</v>
      </c>
      <c r="I3" s="82" t="s">
        <v>57</v>
      </c>
      <c r="J3" s="80" t="s">
        <v>607</v>
      </c>
      <c r="K3" s="82" t="s">
        <v>42</v>
      </c>
      <c r="L3" s="82" t="s">
        <v>39</v>
      </c>
      <c r="M3" s="82" t="s">
        <v>40</v>
      </c>
      <c r="N3" s="80" t="s">
        <v>608</v>
      </c>
      <c r="O3" s="82" t="s">
        <v>40</v>
      </c>
      <c r="P3" s="80" t="s">
        <v>609</v>
      </c>
      <c r="Q3" s="80" t="s">
        <v>610</v>
      </c>
      <c r="R3" s="86" t="s">
        <v>611</v>
      </c>
      <c r="S3" s="86" t="s">
        <v>612</v>
      </c>
      <c r="T3" s="86" t="s">
        <v>613</v>
      </c>
      <c r="U3" s="86" t="s">
        <v>614</v>
      </c>
    </row>
    <row r="4" spans="1:21" ht="409.5" x14ac:dyDescent="0.2">
      <c r="A4" s="84" t="s">
        <v>76</v>
      </c>
      <c r="B4" s="84" t="s">
        <v>36</v>
      </c>
      <c r="C4" s="132">
        <v>6.15</v>
      </c>
      <c r="D4" s="80" t="s">
        <v>117</v>
      </c>
      <c r="E4" s="80" t="s">
        <v>48</v>
      </c>
      <c r="F4" s="81" t="s">
        <v>40</v>
      </c>
      <c r="G4" s="82" t="s">
        <v>79</v>
      </c>
      <c r="H4" s="82" t="s">
        <v>40</v>
      </c>
      <c r="I4" s="82" t="s">
        <v>57</v>
      </c>
      <c r="J4" s="80" t="s">
        <v>64</v>
      </c>
      <c r="K4" s="82" t="s">
        <v>59</v>
      </c>
      <c r="L4" s="82" t="s">
        <v>59</v>
      </c>
      <c r="M4" s="82" t="s">
        <v>40</v>
      </c>
      <c r="N4" s="80" t="s">
        <v>608</v>
      </c>
      <c r="O4" s="82" t="s">
        <v>40</v>
      </c>
      <c r="P4" s="80" t="s">
        <v>615</v>
      </c>
      <c r="Q4" s="80" t="s">
        <v>615</v>
      </c>
      <c r="R4" s="86" t="s">
        <v>616</v>
      </c>
      <c r="S4" s="86" t="s">
        <v>617</v>
      </c>
      <c r="T4" s="86" t="s">
        <v>618</v>
      </c>
      <c r="U4" s="86" t="s">
        <v>619</v>
      </c>
    </row>
    <row r="5" spans="1:21" ht="270.75" x14ac:dyDescent="0.2">
      <c r="A5" s="87" t="s">
        <v>45</v>
      </c>
      <c r="B5" s="87" t="s">
        <v>574</v>
      </c>
      <c r="C5" s="133">
        <v>48.23</v>
      </c>
      <c r="D5" s="89" t="s">
        <v>620</v>
      </c>
      <c r="E5" s="89" t="s">
        <v>48</v>
      </c>
      <c r="F5" s="90" t="s">
        <v>40</v>
      </c>
      <c r="G5" s="91" t="s">
        <v>49</v>
      </c>
      <c r="H5" s="91" t="s">
        <v>40</v>
      </c>
      <c r="I5" s="91" t="s">
        <v>40</v>
      </c>
      <c r="J5" s="89" t="s">
        <v>50</v>
      </c>
      <c r="K5" s="91" t="s">
        <v>50</v>
      </c>
      <c r="L5" s="91" t="s">
        <v>50</v>
      </c>
      <c r="M5" s="91" t="s">
        <v>50</v>
      </c>
      <c r="N5" s="89" t="s">
        <v>621</v>
      </c>
      <c r="O5" s="91" t="s">
        <v>40</v>
      </c>
      <c r="P5" s="89" t="s">
        <v>622</v>
      </c>
      <c r="Q5" s="89" t="s">
        <v>50</v>
      </c>
      <c r="R5" s="92" t="s">
        <v>623</v>
      </c>
      <c r="S5" s="92" t="s">
        <v>624</v>
      </c>
      <c r="T5" s="92" t="s">
        <v>625</v>
      </c>
      <c r="U5" s="92" t="s">
        <v>626</v>
      </c>
    </row>
    <row r="6" spans="1:21" ht="245.25" customHeight="1" x14ac:dyDescent="0.2">
      <c r="A6" s="87" t="s">
        <v>126</v>
      </c>
      <c r="B6" s="87" t="s">
        <v>574</v>
      </c>
      <c r="C6" s="133">
        <v>63.03</v>
      </c>
      <c r="D6" s="89" t="s">
        <v>627</v>
      </c>
      <c r="E6" s="89" t="s">
        <v>48</v>
      </c>
      <c r="F6" s="90" t="s">
        <v>40</v>
      </c>
      <c r="G6" s="91" t="s">
        <v>49</v>
      </c>
      <c r="H6" s="91" t="s">
        <v>57</v>
      </c>
      <c r="I6" s="91" t="s">
        <v>57</v>
      </c>
      <c r="J6" s="91" t="s">
        <v>50</v>
      </c>
      <c r="K6" s="91" t="s">
        <v>50</v>
      </c>
      <c r="L6" s="91" t="s">
        <v>50</v>
      </c>
      <c r="M6" s="91" t="s">
        <v>50</v>
      </c>
      <c r="N6" s="89" t="s">
        <v>628</v>
      </c>
      <c r="O6" s="91" t="s">
        <v>40</v>
      </c>
      <c r="P6" s="89" t="s">
        <v>629</v>
      </c>
      <c r="Q6" s="89" t="s">
        <v>630</v>
      </c>
      <c r="R6" s="88" t="s">
        <v>631</v>
      </c>
      <c r="S6" s="92" t="s">
        <v>626</v>
      </c>
      <c r="T6" s="92" t="s">
        <v>626</v>
      </c>
      <c r="U6" s="92" t="s">
        <v>626</v>
      </c>
    </row>
    <row r="7" spans="1:21" ht="99.75" x14ac:dyDescent="0.2">
      <c r="A7" s="87" t="s">
        <v>131</v>
      </c>
      <c r="B7" s="87" t="s">
        <v>574</v>
      </c>
      <c r="C7" s="133">
        <v>52.56</v>
      </c>
      <c r="D7" s="89" t="s">
        <v>632</v>
      </c>
      <c r="E7" s="89" t="s">
        <v>48</v>
      </c>
      <c r="F7" s="90" t="s">
        <v>40</v>
      </c>
      <c r="G7" s="91" t="s">
        <v>124</v>
      </c>
      <c r="H7" s="91" t="s">
        <v>40</v>
      </c>
      <c r="I7" s="91" t="s">
        <v>40</v>
      </c>
      <c r="J7" s="89" t="s">
        <v>132</v>
      </c>
      <c r="K7" s="91" t="s">
        <v>50</v>
      </c>
      <c r="L7" s="91" t="s">
        <v>50</v>
      </c>
      <c r="M7" s="91" t="s">
        <v>40</v>
      </c>
      <c r="N7" s="89" t="s">
        <v>633</v>
      </c>
      <c r="O7" s="91" t="s">
        <v>40</v>
      </c>
      <c r="P7" s="89" t="s">
        <v>633</v>
      </c>
      <c r="Q7" s="89" t="s">
        <v>634</v>
      </c>
      <c r="R7" s="92" t="s">
        <v>635</v>
      </c>
      <c r="S7" s="92" t="s">
        <v>626</v>
      </c>
      <c r="T7" s="92" t="s">
        <v>626</v>
      </c>
      <c r="U7" s="92" t="s">
        <v>626</v>
      </c>
    </row>
    <row r="8" spans="1:21" ht="316.5" customHeight="1" x14ac:dyDescent="0.2">
      <c r="A8" s="87" t="s">
        <v>139</v>
      </c>
      <c r="B8" s="87" t="s">
        <v>574</v>
      </c>
      <c r="C8" s="133">
        <v>37.619999999999997</v>
      </c>
      <c r="D8" s="89" t="s">
        <v>636</v>
      </c>
      <c r="E8" s="89" t="s">
        <v>48</v>
      </c>
      <c r="F8" s="90" t="s">
        <v>40</v>
      </c>
      <c r="G8" s="91" t="s">
        <v>49</v>
      </c>
      <c r="H8" s="91" t="s">
        <v>40</v>
      </c>
      <c r="I8" s="91" t="s">
        <v>40</v>
      </c>
      <c r="J8" s="91" t="s">
        <v>50</v>
      </c>
      <c r="K8" s="91" t="s">
        <v>50</v>
      </c>
      <c r="L8" s="91" t="s">
        <v>50</v>
      </c>
      <c r="M8" s="91" t="s">
        <v>50</v>
      </c>
      <c r="N8" s="91" t="s">
        <v>50</v>
      </c>
      <c r="O8" s="91" t="s">
        <v>50</v>
      </c>
      <c r="P8" s="89" t="s">
        <v>637</v>
      </c>
      <c r="Q8" s="89" t="s">
        <v>637</v>
      </c>
      <c r="R8" s="92" t="s">
        <v>638</v>
      </c>
      <c r="S8" s="93" t="s">
        <v>639</v>
      </c>
      <c r="T8" s="92" t="s">
        <v>640</v>
      </c>
      <c r="U8" s="92" t="s">
        <v>641</v>
      </c>
    </row>
    <row r="9" spans="1:21" ht="244.5" customHeight="1" x14ac:dyDescent="0.2">
      <c r="A9" s="87" t="s">
        <v>46</v>
      </c>
      <c r="B9" s="87" t="s">
        <v>574</v>
      </c>
      <c r="C9" s="133">
        <v>18.02</v>
      </c>
      <c r="D9" s="89" t="s">
        <v>642</v>
      </c>
      <c r="E9" s="89" t="s">
        <v>48</v>
      </c>
      <c r="F9" s="90" t="s">
        <v>40</v>
      </c>
      <c r="G9" s="91" t="s">
        <v>142</v>
      </c>
      <c r="H9" s="91" t="s">
        <v>40</v>
      </c>
      <c r="I9" s="91" t="s">
        <v>40</v>
      </c>
      <c r="J9" s="91" t="s">
        <v>50</v>
      </c>
      <c r="K9" s="91" t="s">
        <v>50</v>
      </c>
      <c r="L9" s="91" t="s">
        <v>50</v>
      </c>
      <c r="M9" s="91" t="s">
        <v>50</v>
      </c>
      <c r="N9" s="91" t="s">
        <v>50</v>
      </c>
      <c r="O9" s="91" t="s">
        <v>50</v>
      </c>
      <c r="P9" s="94" t="s">
        <v>643</v>
      </c>
      <c r="Q9" s="94" t="s">
        <v>644</v>
      </c>
      <c r="R9" s="88" t="s">
        <v>645</v>
      </c>
      <c r="S9" s="95" t="s">
        <v>646</v>
      </c>
      <c r="T9" s="88" t="s">
        <v>647</v>
      </c>
      <c r="U9" s="88" t="s">
        <v>648</v>
      </c>
    </row>
    <row r="10" spans="1:21" ht="270.75" x14ac:dyDescent="0.2">
      <c r="A10" s="87" t="s">
        <v>144</v>
      </c>
      <c r="B10" s="87" t="s">
        <v>574</v>
      </c>
      <c r="C10" s="133">
        <v>17.329999999999998</v>
      </c>
      <c r="D10" s="89" t="s">
        <v>649</v>
      </c>
      <c r="E10" s="89" t="s">
        <v>48</v>
      </c>
      <c r="F10" s="90" t="s">
        <v>40</v>
      </c>
      <c r="G10" s="91" t="s">
        <v>650</v>
      </c>
      <c r="H10" s="91" t="s">
        <v>40</v>
      </c>
      <c r="I10" s="91" t="s">
        <v>40</v>
      </c>
      <c r="J10" s="91" t="s">
        <v>50</v>
      </c>
      <c r="K10" s="91" t="s">
        <v>50</v>
      </c>
      <c r="L10" s="91" t="s">
        <v>50</v>
      </c>
      <c r="M10" s="91" t="s">
        <v>50</v>
      </c>
      <c r="N10" s="91" t="s">
        <v>50</v>
      </c>
      <c r="O10" s="91" t="s">
        <v>50</v>
      </c>
      <c r="P10" s="89" t="s">
        <v>651</v>
      </c>
      <c r="Q10" s="89" t="s">
        <v>651</v>
      </c>
      <c r="R10" s="88" t="s">
        <v>652</v>
      </c>
      <c r="S10" s="95" t="s">
        <v>653</v>
      </c>
      <c r="T10" s="95" t="s">
        <v>654</v>
      </c>
      <c r="U10" s="95" t="s">
        <v>655</v>
      </c>
    </row>
    <row r="11" spans="1:21" ht="267.75" customHeight="1" x14ac:dyDescent="0.2">
      <c r="A11" s="87" t="s">
        <v>153</v>
      </c>
      <c r="B11" s="87" t="s">
        <v>574</v>
      </c>
      <c r="C11" s="133">
        <v>10.88</v>
      </c>
      <c r="D11" s="89" t="s">
        <v>656</v>
      </c>
      <c r="E11" s="89" t="s">
        <v>48</v>
      </c>
      <c r="F11" s="90" t="s">
        <v>40</v>
      </c>
      <c r="G11" s="91" t="s">
        <v>49</v>
      </c>
      <c r="H11" s="91" t="s">
        <v>40</v>
      </c>
      <c r="I11" s="91" t="s">
        <v>40</v>
      </c>
      <c r="J11" s="91" t="s">
        <v>50</v>
      </c>
      <c r="K11" s="91" t="s">
        <v>50</v>
      </c>
      <c r="L11" s="91" t="s">
        <v>50</v>
      </c>
      <c r="M11" s="91" t="s">
        <v>50</v>
      </c>
      <c r="N11" s="89" t="s">
        <v>657</v>
      </c>
      <c r="O11" s="91" t="s">
        <v>40</v>
      </c>
      <c r="P11" s="89" t="s">
        <v>658</v>
      </c>
      <c r="Q11" s="96" t="s">
        <v>659</v>
      </c>
      <c r="R11" s="95" t="s">
        <v>660</v>
      </c>
      <c r="S11" s="95" t="s">
        <v>661</v>
      </c>
      <c r="T11" s="88" t="s">
        <v>662</v>
      </c>
      <c r="U11" s="92" t="s">
        <v>626</v>
      </c>
    </row>
    <row r="12" spans="1:21" ht="128.25" x14ac:dyDescent="0.2">
      <c r="A12" s="87" t="s">
        <v>156</v>
      </c>
      <c r="B12" s="87" t="s">
        <v>574</v>
      </c>
      <c r="C12" s="133">
        <v>9.9700000000000006</v>
      </c>
      <c r="D12" s="89" t="s">
        <v>663</v>
      </c>
      <c r="E12" s="89" t="s">
        <v>48</v>
      </c>
      <c r="F12" s="90" t="s">
        <v>40</v>
      </c>
      <c r="G12" s="91" t="s">
        <v>124</v>
      </c>
      <c r="H12" s="91" t="s">
        <v>40</v>
      </c>
      <c r="I12" s="91" t="s">
        <v>40</v>
      </c>
      <c r="J12" s="91" t="s">
        <v>50</v>
      </c>
      <c r="K12" s="91" t="s">
        <v>50</v>
      </c>
      <c r="L12" s="91" t="s">
        <v>50</v>
      </c>
      <c r="M12" s="91" t="s">
        <v>50</v>
      </c>
      <c r="N12" s="89" t="s">
        <v>664</v>
      </c>
      <c r="O12" s="91" t="s">
        <v>40</v>
      </c>
      <c r="P12" s="89" t="s">
        <v>665</v>
      </c>
      <c r="Q12" s="89" t="s">
        <v>665</v>
      </c>
      <c r="R12" s="95" t="s">
        <v>666</v>
      </c>
      <c r="S12" s="88" t="s">
        <v>667</v>
      </c>
      <c r="T12" s="95" t="s">
        <v>668</v>
      </c>
      <c r="U12" s="95" t="s">
        <v>669</v>
      </c>
    </row>
    <row r="13" spans="1:21" ht="300" customHeight="1" x14ac:dyDescent="0.2">
      <c r="A13" s="87" t="s">
        <v>168</v>
      </c>
      <c r="B13" s="87" t="s">
        <v>574</v>
      </c>
      <c r="C13" s="133">
        <v>4.83</v>
      </c>
      <c r="D13" s="94" t="s">
        <v>670</v>
      </c>
      <c r="E13" s="94" t="s">
        <v>48</v>
      </c>
      <c r="F13" s="97" t="s">
        <v>40</v>
      </c>
      <c r="G13" s="98" t="s">
        <v>671</v>
      </c>
      <c r="H13" s="98" t="s">
        <v>40</v>
      </c>
      <c r="I13" s="98" t="s">
        <v>40</v>
      </c>
      <c r="J13" s="98" t="s">
        <v>50</v>
      </c>
      <c r="K13" s="98" t="s">
        <v>50</v>
      </c>
      <c r="L13" s="98" t="s">
        <v>50</v>
      </c>
      <c r="M13" s="98" t="s">
        <v>50</v>
      </c>
      <c r="N13" s="94" t="s">
        <v>672</v>
      </c>
      <c r="O13" s="98" t="s">
        <v>40</v>
      </c>
      <c r="P13" s="94" t="s">
        <v>672</v>
      </c>
      <c r="Q13" s="94" t="s">
        <v>672</v>
      </c>
      <c r="R13" s="93" t="s">
        <v>673</v>
      </c>
      <c r="S13" s="93" t="s">
        <v>674</v>
      </c>
      <c r="T13" s="93" t="s">
        <v>675</v>
      </c>
      <c r="U13" s="93" t="s">
        <v>676</v>
      </c>
    </row>
    <row r="14" spans="1:21" ht="156.75" x14ac:dyDescent="0.2">
      <c r="A14" s="87" t="s">
        <v>176</v>
      </c>
      <c r="B14" s="87" t="s">
        <v>574</v>
      </c>
      <c r="C14" s="133">
        <v>2.2999999999999998</v>
      </c>
      <c r="D14" s="89" t="s">
        <v>656</v>
      </c>
      <c r="E14" s="89" t="s">
        <v>48</v>
      </c>
      <c r="F14" s="90" t="s">
        <v>40</v>
      </c>
      <c r="G14" s="91" t="s">
        <v>56</v>
      </c>
      <c r="H14" s="91" t="s">
        <v>40</v>
      </c>
      <c r="I14" s="91" t="s">
        <v>40</v>
      </c>
      <c r="J14" s="91" t="s">
        <v>50</v>
      </c>
      <c r="K14" s="91" t="s">
        <v>50</v>
      </c>
      <c r="L14" s="91" t="s">
        <v>50</v>
      </c>
      <c r="M14" s="91" t="s">
        <v>50</v>
      </c>
      <c r="N14" s="89" t="s">
        <v>677</v>
      </c>
      <c r="O14" s="91" t="s">
        <v>40</v>
      </c>
      <c r="P14" s="89" t="s">
        <v>678</v>
      </c>
      <c r="Q14" s="89" t="s">
        <v>679</v>
      </c>
      <c r="R14" s="95" t="s">
        <v>680</v>
      </c>
      <c r="S14" s="95" t="s">
        <v>681</v>
      </c>
      <c r="T14" s="95" t="s">
        <v>682</v>
      </c>
      <c r="U14" s="95" t="s">
        <v>683</v>
      </c>
    </row>
    <row r="15" spans="1:21" ht="171" x14ac:dyDescent="0.2">
      <c r="A15" s="87" t="s">
        <v>801</v>
      </c>
      <c r="B15" s="87" t="s">
        <v>574</v>
      </c>
      <c r="C15" s="133">
        <v>0</v>
      </c>
      <c r="D15" s="89" t="s">
        <v>684</v>
      </c>
      <c r="E15" s="89" t="s">
        <v>48</v>
      </c>
      <c r="F15" s="90" t="s">
        <v>40</v>
      </c>
      <c r="G15" s="91" t="s">
        <v>79</v>
      </c>
      <c r="H15" s="91" t="s">
        <v>40</v>
      </c>
      <c r="I15" s="91" t="s">
        <v>40</v>
      </c>
      <c r="J15" s="91" t="s">
        <v>50</v>
      </c>
      <c r="K15" s="91" t="s">
        <v>50</v>
      </c>
      <c r="L15" s="91" t="s">
        <v>50</v>
      </c>
      <c r="M15" s="91" t="s">
        <v>50</v>
      </c>
      <c r="N15" s="91" t="s">
        <v>50</v>
      </c>
      <c r="O15" s="91" t="s">
        <v>50</v>
      </c>
      <c r="P15" s="89" t="s">
        <v>685</v>
      </c>
      <c r="Q15" s="89" t="s">
        <v>685</v>
      </c>
      <c r="R15" s="88" t="s">
        <v>686</v>
      </c>
      <c r="S15" s="88" t="s">
        <v>687</v>
      </c>
      <c r="T15" s="88" t="s">
        <v>688</v>
      </c>
      <c r="U15" s="88" t="s">
        <v>689</v>
      </c>
    </row>
    <row r="16" spans="1:21" ht="122.25" customHeight="1" x14ac:dyDescent="0.2">
      <c r="A16" s="99" t="s">
        <v>211</v>
      </c>
      <c r="B16" s="99" t="s">
        <v>209</v>
      </c>
      <c r="C16" s="134">
        <v>10.31</v>
      </c>
      <c r="D16" s="101" t="s">
        <v>690</v>
      </c>
      <c r="E16" s="101" t="s">
        <v>48</v>
      </c>
      <c r="F16" s="102" t="s">
        <v>40</v>
      </c>
      <c r="G16" s="103" t="s">
        <v>56</v>
      </c>
      <c r="H16" s="103" t="s">
        <v>57</v>
      </c>
      <c r="I16" s="103" t="s">
        <v>57</v>
      </c>
      <c r="J16" s="101" t="s">
        <v>691</v>
      </c>
      <c r="K16" s="103" t="s">
        <v>212</v>
      </c>
      <c r="L16" s="103" t="s">
        <v>39</v>
      </c>
      <c r="M16" s="103" t="s">
        <v>57</v>
      </c>
      <c r="N16" s="101" t="s">
        <v>692</v>
      </c>
      <c r="O16" s="103" t="s">
        <v>40</v>
      </c>
      <c r="P16" s="101" t="s">
        <v>693</v>
      </c>
      <c r="Q16" s="101" t="s">
        <v>692</v>
      </c>
      <c r="R16" s="100" t="s">
        <v>694</v>
      </c>
      <c r="S16" s="100" t="s">
        <v>626</v>
      </c>
      <c r="T16" s="100" t="s">
        <v>626</v>
      </c>
      <c r="U16" s="100" t="s">
        <v>626</v>
      </c>
    </row>
    <row r="17" spans="1:21" ht="243" customHeight="1" x14ac:dyDescent="0.2">
      <c r="A17" s="99" t="s">
        <v>218</v>
      </c>
      <c r="B17" s="99" t="s">
        <v>209</v>
      </c>
      <c r="C17" s="134">
        <v>7.36</v>
      </c>
      <c r="D17" s="101" t="s">
        <v>632</v>
      </c>
      <c r="E17" s="101" t="s">
        <v>48</v>
      </c>
      <c r="F17" s="102" t="s">
        <v>40</v>
      </c>
      <c r="G17" s="103" t="s">
        <v>124</v>
      </c>
      <c r="H17" s="103" t="s">
        <v>40</v>
      </c>
      <c r="I17" s="103" t="s">
        <v>40</v>
      </c>
      <c r="J17" s="101" t="s">
        <v>695</v>
      </c>
      <c r="K17" s="103" t="s">
        <v>696</v>
      </c>
      <c r="L17" s="103" t="s">
        <v>696</v>
      </c>
      <c r="M17" s="103" t="s">
        <v>40</v>
      </c>
      <c r="N17" s="103" t="s">
        <v>50</v>
      </c>
      <c r="O17" s="103" t="s">
        <v>50</v>
      </c>
      <c r="P17" s="99" t="s">
        <v>697</v>
      </c>
      <c r="Q17" s="99" t="s">
        <v>698</v>
      </c>
      <c r="R17" s="104" t="s">
        <v>699</v>
      </c>
      <c r="S17" s="104" t="s">
        <v>700</v>
      </c>
      <c r="T17" s="105" t="s">
        <v>701</v>
      </c>
      <c r="U17" s="105" t="s">
        <v>702</v>
      </c>
    </row>
    <row r="18" spans="1:21" ht="156.75" x14ac:dyDescent="0.2">
      <c r="A18" s="99" t="s">
        <v>226</v>
      </c>
      <c r="B18" s="99" t="s">
        <v>209</v>
      </c>
      <c r="C18" s="134">
        <v>3.47</v>
      </c>
      <c r="D18" s="101" t="s">
        <v>663</v>
      </c>
      <c r="E18" s="101" t="s">
        <v>48</v>
      </c>
      <c r="F18" s="102" t="s">
        <v>40</v>
      </c>
      <c r="G18" s="103" t="s">
        <v>56</v>
      </c>
      <c r="H18" s="103" t="s">
        <v>40</v>
      </c>
      <c r="I18" s="103" t="s">
        <v>40</v>
      </c>
      <c r="J18" s="101" t="s">
        <v>64</v>
      </c>
      <c r="K18" s="103" t="s">
        <v>50</v>
      </c>
      <c r="L18" s="103" t="s">
        <v>50</v>
      </c>
      <c r="M18" s="103" t="s">
        <v>57</v>
      </c>
      <c r="N18" s="101" t="s">
        <v>703</v>
      </c>
      <c r="O18" s="103" t="s">
        <v>40</v>
      </c>
      <c r="P18" s="101" t="s">
        <v>704</v>
      </c>
      <c r="Q18" s="101" t="s">
        <v>705</v>
      </c>
      <c r="R18" s="106" t="s">
        <v>706</v>
      </c>
      <c r="S18" s="100" t="s">
        <v>707</v>
      </c>
      <c r="T18" s="100" t="s">
        <v>708</v>
      </c>
      <c r="U18" s="106" t="s">
        <v>709</v>
      </c>
    </row>
    <row r="19" spans="1:21" ht="185.25" x14ac:dyDescent="0.2">
      <c r="A19" s="99" t="s">
        <v>220</v>
      </c>
      <c r="B19" s="99" t="s">
        <v>209</v>
      </c>
      <c r="C19" s="134">
        <v>2.8</v>
      </c>
      <c r="D19" s="101" t="s">
        <v>663</v>
      </c>
      <c r="E19" s="101" t="s">
        <v>48</v>
      </c>
      <c r="F19" s="102" t="s">
        <v>40</v>
      </c>
      <c r="G19" s="103" t="s">
        <v>56</v>
      </c>
      <c r="H19" s="103" t="s">
        <v>40</v>
      </c>
      <c r="I19" s="103" t="s">
        <v>40</v>
      </c>
      <c r="J19" s="101" t="s">
        <v>221</v>
      </c>
      <c r="K19" s="103" t="s">
        <v>50</v>
      </c>
      <c r="L19" s="103" t="s">
        <v>50</v>
      </c>
      <c r="M19" s="103" t="s">
        <v>57</v>
      </c>
      <c r="N19" s="101" t="s">
        <v>710</v>
      </c>
      <c r="O19" s="103" t="s">
        <v>40</v>
      </c>
      <c r="P19" s="101" t="s">
        <v>711</v>
      </c>
      <c r="Q19" s="101" t="s">
        <v>710</v>
      </c>
      <c r="R19" s="106" t="s">
        <v>712</v>
      </c>
      <c r="S19" s="100" t="s">
        <v>713</v>
      </c>
      <c r="T19" s="100" t="s">
        <v>714</v>
      </c>
      <c r="U19" s="106" t="s">
        <v>715</v>
      </c>
    </row>
    <row r="20" spans="1:21" ht="57" x14ac:dyDescent="0.2">
      <c r="A20" s="99" t="s">
        <v>235</v>
      </c>
      <c r="B20" s="99" t="s">
        <v>209</v>
      </c>
      <c r="C20" s="134">
        <v>1.82</v>
      </c>
      <c r="D20" s="101" t="s">
        <v>716</v>
      </c>
      <c r="E20" s="101" t="s">
        <v>48</v>
      </c>
      <c r="F20" s="102" t="s">
        <v>40</v>
      </c>
      <c r="G20" s="103" t="s">
        <v>79</v>
      </c>
      <c r="H20" s="103" t="s">
        <v>40</v>
      </c>
      <c r="I20" s="103" t="s">
        <v>57</v>
      </c>
      <c r="J20" s="103" t="s">
        <v>50</v>
      </c>
      <c r="K20" s="103" t="s">
        <v>50</v>
      </c>
      <c r="L20" s="103" t="s">
        <v>50</v>
      </c>
      <c r="M20" s="103" t="s">
        <v>50</v>
      </c>
      <c r="N20" s="101" t="s">
        <v>717</v>
      </c>
      <c r="O20" s="103" t="s">
        <v>40</v>
      </c>
      <c r="P20" s="101" t="s">
        <v>718</v>
      </c>
      <c r="Q20" s="101" t="s">
        <v>718</v>
      </c>
      <c r="R20" s="100" t="s">
        <v>719</v>
      </c>
      <c r="S20" s="106" t="s">
        <v>720</v>
      </c>
      <c r="T20" s="106" t="s">
        <v>720</v>
      </c>
      <c r="U20" s="106" t="s">
        <v>721</v>
      </c>
    </row>
    <row r="21" spans="1:21" ht="128.25" x14ac:dyDescent="0.2">
      <c r="A21" s="99" t="s">
        <v>798</v>
      </c>
      <c r="B21" s="99" t="s">
        <v>209</v>
      </c>
      <c r="C21" s="134">
        <v>0.74</v>
      </c>
      <c r="D21" s="101" t="s">
        <v>649</v>
      </c>
      <c r="E21" s="101" t="s">
        <v>48</v>
      </c>
      <c r="F21" s="102" t="s">
        <v>40</v>
      </c>
      <c r="G21" s="103" t="s">
        <v>142</v>
      </c>
      <c r="H21" s="103" t="s">
        <v>40</v>
      </c>
      <c r="I21" s="103" t="s">
        <v>57</v>
      </c>
      <c r="J21" s="103" t="s">
        <v>50</v>
      </c>
      <c r="K21" s="103" t="s">
        <v>50</v>
      </c>
      <c r="L21" s="103" t="s">
        <v>50</v>
      </c>
      <c r="M21" s="103" t="s">
        <v>50</v>
      </c>
      <c r="N21" s="103" t="s">
        <v>50</v>
      </c>
      <c r="O21" s="103" t="s">
        <v>50</v>
      </c>
      <c r="P21" s="101" t="s">
        <v>722</v>
      </c>
      <c r="Q21" s="101" t="s">
        <v>723</v>
      </c>
      <c r="R21" s="104" t="s">
        <v>724</v>
      </c>
      <c r="S21" s="105" t="s">
        <v>725</v>
      </c>
      <c r="T21" s="105" t="s">
        <v>726</v>
      </c>
      <c r="U21" s="105" t="s">
        <v>727</v>
      </c>
    </row>
    <row r="22" spans="1:21" ht="163.5" x14ac:dyDescent="0.2">
      <c r="A22" s="107" t="s">
        <v>294</v>
      </c>
      <c r="B22" s="107" t="s">
        <v>295</v>
      </c>
      <c r="C22" s="135">
        <v>2.75</v>
      </c>
      <c r="D22" s="109" t="s">
        <v>663</v>
      </c>
      <c r="E22" s="109" t="s">
        <v>48</v>
      </c>
      <c r="F22" s="110" t="s">
        <v>40</v>
      </c>
      <c r="G22" s="111" t="s">
        <v>56</v>
      </c>
      <c r="H22" s="111" t="s">
        <v>40</v>
      </c>
      <c r="I22" s="111" t="s">
        <v>57</v>
      </c>
      <c r="J22" s="111" t="s">
        <v>50</v>
      </c>
      <c r="K22" s="111" t="s">
        <v>50</v>
      </c>
      <c r="L22" s="111" t="s">
        <v>50</v>
      </c>
      <c r="M22" s="111" t="s">
        <v>50</v>
      </c>
      <c r="N22" s="112" t="s">
        <v>111</v>
      </c>
      <c r="O22" s="111" t="s">
        <v>57</v>
      </c>
      <c r="P22" s="112" t="s">
        <v>728</v>
      </c>
      <c r="Q22" s="112" t="s">
        <v>729</v>
      </c>
      <c r="R22" s="113" t="s">
        <v>730</v>
      </c>
      <c r="S22" s="113" t="s">
        <v>731</v>
      </c>
      <c r="T22" s="108" t="s">
        <v>732</v>
      </c>
      <c r="U22" s="108" t="s">
        <v>732</v>
      </c>
    </row>
    <row r="23" spans="1:21" ht="247.5" customHeight="1" x14ac:dyDescent="0.2">
      <c r="A23" s="107" t="s">
        <v>297</v>
      </c>
      <c r="B23" s="107" t="s">
        <v>295</v>
      </c>
      <c r="C23" s="135">
        <v>2.57</v>
      </c>
      <c r="D23" s="109" t="s">
        <v>663</v>
      </c>
      <c r="E23" s="112" t="s">
        <v>48</v>
      </c>
      <c r="F23" s="110" t="s">
        <v>40</v>
      </c>
      <c r="G23" s="111" t="s">
        <v>56</v>
      </c>
      <c r="H23" s="111" t="s">
        <v>40</v>
      </c>
      <c r="I23" s="111" t="s">
        <v>57</v>
      </c>
      <c r="J23" s="111" t="s">
        <v>50</v>
      </c>
      <c r="K23" s="111" t="s">
        <v>50</v>
      </c>
      <c r="L23" s="111" t="s">
        <v>50</v>
      </c>
      <c r="M23" s="111" t="s">
        <v>50</v>
      </c>
      <c r="N23" s="112" t="s">
        <v>73</v>
      </c>
      <c r="O23" s="111" t="s">
        <v>57</v>
      </c>
      <c r="P23" s="111" t="s">
        <v>50</v>
      </c>
      <c r="Q23" s="114" t="s">
        <v>733</v>
      </c>
      <c r="R23" s="113" t="s">
        <v>734</v>
      </c>
      <c r="S23" s="113" t="s">
        <v>735</v>
      </c>
      <c r="T23" s="113" t="s">
        <v>736</v>
      </c>
      <c r="U23" s="113" t="s">
        <v>737</v>
      </c>
    </row>
    <row r="24" spans="1:21" ht="263.25" customHeight="1" x14ac:dyDescent="0.2">
      <c r="A24" s="115" t="s">
        <v>738</v>
      </c>
      <c r="B24" s="116" t="s">
        <v>364</v>
      </c>
      <c r="C24" s="136">
        <v>69.19</v>
      </c>
      <c r="D24" s="118" t="s">
        <v>739</v>
      </c>
      <c r="E24" s="119" t="s">
        <v>48</v>
      </c>
      <c r="F24" s="120" t="s">
        <v>40</v>
      </c>
      <c r="G24" s="121" t="s">
        <v>56</v>
      </c>
      <c r="H24" s="121" t="s">
        <v>40</v>
      </c>
      <c r="I24" s="121" t="s">
        <v>40</v>
      </c>
      <c r="J24" s="119" t="s">
        <v>740</v>
      </c>
      <c r="K24" s="121" t="s">
        <v>50</v>
      </c>
      <c r="L24" s="121" t="s">
        <v>50</v>
      </c>
      <c r="M24" s="121" t="s">
        <v>40</v>
      </c>
      <c r="N24" s="121" t="s">
        <v>50</v>
      </c>
      <c r="O24" s="121" t="s">
        <v>50</v>
      </c>
      <c r="P24" s="119" t="s">
        <v>741</v>
      </c>
      <c r="Q24" s="119" t="s">
        <v>742</v>
      </c>
      <c r="R24" s="115" t="s">
        <v>743</v>
      </c>
      <c r="S24" s="117" t="s">
        <v>744</v>
      </c>
      <c r="T24" s="115" t="s">
        <v>745</v>
      </c>
      <c r="U24" s="117" t="s">
        <v>746</v>
      </c>
    </row>
    <row r="25" spans="1:21" ht="322.5" customHeight="1" x14ac:dyDescent="0.2">
      <c r="A25" s="116" t="s">
        <v>368</v>
      </c>
      <c r="B25" s="116" t="s">
        <v>364</v>
      </c>
      <c r="C25" s="136">
        <v>8.82</v>
      </c>
      <c r="D25" s="119" t="s">
        <v>663</v>
      </c>
      <c r="E25" s="122" t="s">
        <v>48</v>
      </c>
      <c r="F25" s="123" t="s">
        <v>40</v>
      </c>
      <c r="G25" s="121" t="s">
        <v>56</v>
      </c>
      <c r="H25" s="121" t="s">
        <v>40</v>
      </c>
      <c r="I25" s="121" t="s">
        <v>40</v>
      </c>
      <c r="J25" s="119" t="s">
        <v>369</v>
      </c>
      <c r="K25" s="121" t="s">
        <v>50</v>
      </c>
      <c r="L25" s="121" t="s">
        <v>50</v>
      </c>
      <c r="M25" s="121" t="s">
        <v>40</v>
      </c>
      <c r="N25" s="119" t="s">
        <v>227</v>
      </c>
      <c r="O25" s="121" t="s">
        <v>40</v>
      </c>
      <c r="P25" s="119" t="s">
        <v>747</v>
      </c>
      <c r="Q25" s="119" t="s">
        <v>747</v>
      </c>
      <c r="R25" s="115" t="s">
        <v>748</v>
      </c>
      <c r="S25" s="117" t="s">
        <v>626</v>
      </c>
      <c r="T25" s="117" t="s">
        <v>626</v>
      </c>
      <c r="U25" s="117" t="s">
        <v>626</v>
      </c>
    </row>
    <row r="26" spans="1:21" ht="144.75" customHeight="1" x14ac:dyDescent="0.2">
      <c r="A26" s="116" t="s">
        <v>373</v>
      </c>
      <c r="B26" s="116" t="s">
        <v>364</v>
      </c>
      <c r="C26" s="136">
        <v>5.66</v>
      </c>
      <c r="D26" s="119" t="s">
        <v>649</v>
      </c>
      <c r="E26" s="119" t="s">
        <v>48</v>
      </c>
      <c r="F26" s="123" t="s">
        <v>40</v>
      </c>
      <c r="G26" s="121" t="s">
        <v>56</v>
      </c>
      <c r="H26" s="121" t="s">
        <v>40</v>
      </c>
      <c r="I26" s="121" t="s">
        <v>40</v>
      </c>
      <c r="J26" s="119" t="s">
        <v>375</v>
      </c>
      <c r="K26" s="121" t="s">
        <v>50</v>
      </c>
      <c r="L26" s="121" t="s">
        <v>50</v>
      </c>
      <c r="M26" s="121" t="s">
        <v>40</v>
      </c>
      <c r="N26" s="121" t="s">
        <v>50</v>
      </c>
      <c r="O26" s="121" t="s">
        <v>50</v>
      </c>
      <c r="P26" s="119" t="s">
        <v>749</v>
      </c>
      <c r="Q26" s="119" t="s">
        <v>749</v>
      </c>
      <c r="R26" s="115" t="s">
        <v>750</v>
      </c>
      <c r="S26" s="115" t="s">
        <v>751</v>
      </c>
      <c r="T26" s="115" t="s">
        <v>752</v>
      </c>
      <c r="U26" s="115" t="s">
        <v>753</v>
      </c>
    </row>
    <row r="27" spans="1:21" ht="51" x14ac:dyDescent="0.2">
      <c r="A27" s="116" t="s">
        <v>379</v>
      </c>
      <c r="B27" s="116" t="s">
        <v>364</v>
      </c>
      <c r="C27" s="136">
        <v>4.5</v>
      </c>
      <c r="D27" s="119" t="s">
        <v>754</v>
      </c>
      <c r="E27" s="119" t="s">
        <v>48</v>
      </c>
      <c r="F27" s="123" t="s">
        <v>40</v>
      </c>
      <c r="G27" s="121" t="s">
        <v>49</v>
      </c>
      <c r="H27" s="121" t="s">
        <v>40</v>
      </c>
      <c r="I27" s="121" t="s">
        <v>57</v>
      </c>
      <c r="J27" s="119" t="s">
        <v>381</v>
      </c>
      <c r="K27" s="121" t="s">
        <v>50</v>
      </c>
      <c r="L27" s="121" t="s">
        <v>50</v>
      </c>
      <c r="M27" s="121" t="s">
        <v>57</v>
      </c>
      <c r="N27" s="119" t="s">
        <v>755</v>
      </c>
      <c r="O27" s="121" t="s">
        <v>50</v>
      </c>
      <c r="P27" s="119" t="s">
        <v>756</v>
      </c>
      <c r="Q27" s="119" t="s">
        <v>756</v>
      </c>
      <c r="R27" s="117" t="s">
        <v>757</v>
      </c>
      <c r="S27" s="117" t="s">
        <v>626</v>
      </c>
      <c r="T27" s="117" t="s">
        <v>757</v>
      </c>
      <c r="U27" s="117" t="s">
        <v>626</v>
      </c>
    </row>
    <row r="28" spans="1:21" ht="234" customHeight="1" x14ac:dyDescent="0.2">
      <c r="A28" s="116" t="s">
        <v>387</v>
      </c>
      <c r="B28" s="116" t="s">
        <v>364</v>
      </c>
      <c r="C28" s="136">
        <v>3.27</v>
      </c>
      <c r="D28" s="119" t="s">
        <v>758</v>
      </c>
      <c r="E28" s="119" t="s">
        <v>48</v>
      </c>
      <c r="F28" s="123" t="s">
        <v>40</v>
      </c>
      <c r="G28" s="121" t="s">
        <v>56</v>
      </c>
      <c r="H28" s="121" t="s">
        <v>40</v>
      </c>
      <c r="I28" s="121" t="s">
        <v>57</v>
      </c>
      <c r="J28" s="119" t="s">
        <v>389</v>
      </c>
      <c r="K28" s="121" t="s">
        <v>38</v>
      </c>
      <c r="L28" s="121" t="s">
        <v>390</v>
      </c>
      <c r="M28" s="121" t="s">
        <v>40</v>
      </c>
      <c r="N28" s="121" t="s">
        <v>50</v>
      </c>
      <c r="O28" s="121" t="s">
        <v>50</v>
      </c>
      <c r="P28" s="119" t="s">
        <v>759</v>
      </c>
      <c r="Q28" s="119" t="s">
        <v>759</v>
      </c>
      <c r="R28" s="115" t="s">
        <v>760</v>
      </c>
      <c r="S28" s="115" t="s">
        <v>761</v>
      </c>
      <c r="T28" s="115" t="s">
        <v>762</v>
      </c>
      <c r="U28" s="115" t="s">
        <v>762</v>
      </c>
    </row>
    <row r="29" spans="1:21" ht="256.5" x14ac:dyDescent="0.2">
      <c r="A29" s="115" t="s">
        <v>763</v>
      </c>
      <c r="B29" s="116" t="s">
        <v>364</v>
      </c>
      <c r="C29" s="136">
        <v>0.64</v>
      </c>
      <c r="D29" s="119" t="s">
        <v>764</v>
      </c>
      <c r="E29" s="119" t="s">
        <v>48</v>
      </c>
      <c r="F29" s="123" t="s">
        <v>40</v>
      </c>
      <c r="G29" s="121" t="s">
        <v>79</v>
      </c>
      <c r="H29" s="121" t="s">
        <v>57</v>
      </c>
      <c r="I29" s="121" t="s">
        <v>57</v>
      </c>
      <c r="J29" s="121" t="s">
        <v>50</v>
      </c>
      <c r="K29" s="121" t="s">
        <v>50</v>
      </c>
      <c r="L29" s="121" t="s">
        <v>50</v>
      </c>
      <c r="M29" s="121" t="s">
        <v>50</v>
      </c>
      <c r="N29" s="119" t="s">
        <v>608</v>
      </c>
      <c r="O29" s="121" t="s">
        <v>40</v>
      </c>
      <c r="P29" s="119" t="s">
        <v>765</v>
      </c>
      <c r="Q29" s="119" t="s">
        <v>765</v>
      </c>
      <c r="R29" s="115" t="s">
        <v>766</v>
      </c>
      <c r="S29" s="117" t="s">
        <v>626</v>
      </c>
      <c r="T29" s="117" t="s">
        <v>626</v>
      </c>
      <c r="U29" s="117" t="s">
        <v>626</v>
      </c>
    </row>
    <row r="30" spans="1:21" ht="57" x14ac:dyDescent="0.2">
      <c r="A30" s="116" t="s">
        <v>404</v>
      </c>
      <c r="B30" s="116" t="s">
        <v>364</v>
      </c>
      <c r="C30" s="136">
        <v>0.54</v>
      </c>
      <c r="D30" s="119" t="s">
        <v>767</v>
      </c>
      <c r="E30" s="119" t="s">
        <v>48</v>
      </c>
      <c r="F30" s="123" t="s">
        <v>40</v>
      </c>
      <c r="G30" s="121" t="s">
        <v>124</v>
      </c>
      <c r="H30" s="121" t="s">
        <v>57</v>
      </c>
      <c r="I30" s="121" t="s">
        <v>57</v>
      </c>
      <c r="J30" s="121" t="s">
        <v>768</v>
      </c>
      <c r="K30" s="121" t="s">
        <v>42</v>
      </c>
      <c r="L30" s="121" t="s">
        <v>769</v>
      </c>
      <c r="M30" s="121" t="s">
        <v>40</v>
      </c>
      <c r="N30" s="119" t="s">
        <v>770</v>
      </c>
      <c r="O30" s="121" t="s">
        <v>40</v>
      </c>
      <c r="P30" s="121" t="s">
        <v>50</v>
      </c>
      <c r="Q30" s="121" t="s">
        <v>50</v>
      </c>
      <c r="R30" s="124" t="s">
        <v>771</v>
      </c>
      <c r="S30" s="124" t="s">
        <v>626</v>
      </c>
      <c r="T30" s="124" t="s">
        <v>626</v>
      </c>
      <c r="U30" s="124" t="s">
        <v>626</v>
      </c>
    </row>
    <row r="31" spans="1:21" ht="409.5" customHeight="1" x14ac:dyDescent="0.2">
      <c r="A31" s="125" t="s">
        <v>797</v>
      </c>
      <c r="B31" s="125" t="s">
        <v>427</v>
      </c>
      <c r="C31" s="137">
        <v>29.9</v>
      </c>
      <c r="D31" s="127" t="s">
        <v>656</v>
      </c>
      <c r="E31" s="127" t="s">
        <v>48</v>
      </c>
      <c r="F31" s="128" t="s">
        <v>40</v>
      </c>
      <c r="G31" s="129" t="s">
        <v>79</v>
      </c>
      <c r="H31" s="129" t="s">
        <v>57</v>
      </c>
      <c r="I31" s="129" t="s">
        <v>57</v>
      </c>
      <c r="J31" s="129" t="s">
        <v>50</v>
      </c>
      <c r="K31" s="129" t="s">
        <v>50</v>
      </c>
      <c r="L31" s="129" t="s">
        <v>50</v>
      </c>
      <c r="M31" s="129" t="s">
        <v>50</v>
      </c>
      <c r="N31" s="127" t="s">
        <v>428</v>
      </c>
      <c r="O31" s="129" t="s">
        <v>40</v>
      </c>
      <c r="P31" s="127" t="s">
        <v>428</v>
      </c>
      <c r="Q31" s="127" t="s">
        <v>428</v>
      </c>
      <c r="R31" s="130" t="s">
        <v>772</v>
      </c>
      <c r="S31" s="130" t="s">
        <v>773</v>
      </c>
      <c r="T31" s="130" t="s">
        <v>773</v>
      </c>
      <c r="U31" s="130" t="s">
        <v>773</v>
      </c>
    </row>
    <row r="32" spans="1:21" ht="126.75" customHeight="1" x14ac:dyDescent="0.2">
      <c r="A32" s="125" t="s">
        <v>443</v>
      </c>
      <c r="B32" s="125" t="s">
        <v>427</v>
      </c>
      <c r="C32" s="137">
        <v>9.93</v>
      </c>
      <c r="D32" s="127" t="s">
        <v>774</v>
      </c>
      <c r="E32" s="127" t="s">
        <v>48</v>
      </c>
      <c r="F32" s="128" t="s">
        <v>40</v>
      </c>
      <c r="G32" s="129" t="s">
        <v>124</v>
      </c>
      <c r="H32" s="129" t="s">
        <v>40</v>
      </c>
      <c r="I32" s="129" t="s">
        <v>40</v>
      </c>
      <c r="J32" s="129" t="s">
        <v>50</v>
      </c>
      <c r="K32" s="129" t="s">
        <v>50</v>
      </c>
      <c r="L32" s="129" t="s">
        <v>50</v>
      </c>
      <c r="M32" s="129" t="s">
        <v>50</v>
      </c>
      <c r="N32" s="127" t="s">
        <v>444</v>
      </c>
      <c r="O32" s="129" t="s">
        <v>40</v>
      </c>
      <c r="P32" s="127" t="s">
        <v>775</v>
      </c>
      <c r="Q32" s="127" t="s">
        <v>775</v>
      </c>
      <c r="R32" s="126" t="s">
        <v>776</v>
      </c>
      <c r="S32" s="126" t="s">
        <v>777</v>
      </c>
      <c r="T32" s="126" t="s">
        <v>777</v>
      </c>
      <c r="U32" s="126" t="s">
        <v>777</v>
      </c>
    </row>
    <row r="33" spans="1:21" ht="366.75" customHeight="1" x14ac:dyDescent="0.2">
      <c r="A33" s="125" t="s">
        <v>435</v>
      </c>
      <c r="B33" s="125" t="s">
        <v>427</v>
      </c>
      <c r="C33" s="137">
        <v>4.49</v>
      </c>
      <c r="D33" s="127" t="s">
        <v>778</v>
      </c>
      <c r="E33" s="127" t="s">
        <v>48</v>
      </c>
      <c r="F33" s="128" t="s">
        <v>40</v>
      </c>
      <c r="G33" s="129" t="s">
        <v>437</v>
      </c>
      <c r="H33" s="129" t="s">
        <v>40</v>
      </c>
      <c r="I33" s="129" t="s">
        <v>40</v>
      </c>
      <c r="J33" s="127" t="s">
        <v>779</v>
      </c>
      <c r="K33" s="127" t="s">
        <v>780</v>
      </c>
      <c r="L33" s="129" t="s">
        <v>781</v>
      </c>
      <c r="M33" s="129" t="s">
        <v>40</v>
      </c>
      <c r="N33" s="127" t="s">
        <v>782</v>
      </c>
      <c r="O33" s="129" t="s">
        <v>40</v>
      </c>
      <c r="P33" s="127" t="s">
        <v>438</v>
      </c>
      <c r="Q33" s="127" t="s">
        <v>438</v>
      </c>
      <c r="R33" s="126" t="s">
        <v>783</v>
      </c>
      <c r="S33" s="126" t="s">
        <v>784</v>
      </c>
      <c r="T33" s="126" t="s">
        <v>785</v>
      </c>
      <c r="U33" s="126" t="s">
        <v>786</v>
      </c>
    </row>
    <row r="34" spans="1:21" ht="145.5" customHeight="1" x14ac:dyDescent="0.2">
      <c r="A34" s="125" t="s">
        <v>440</v>
      </c>
      <c r="B34" s="125" t="s">
        <v>427</v>
      </c>
      <c r="C34" s="137">
        <v>4.17</v>
      </c>
      <c r="D34" s="127" t="s">
        <v>656</v>
      </c>
      <c r="E34" s="127" t="s">
        <v>48</v>
      </c>
      <c r="F34" s="128" t="s">
        <v>40</v>
      </c>
      <c r="G34" s="129" t="s">
        <v>56</v>
      </c>
      <c r="H34" s="129" t="s">
        <v>40</v>
      </c>
      <c r="I34" s="129" t="s">
        <v>40</v>
      </c>
      <c r="J34" s="129" t="s">
        <v>50</v>
      </c>
      <c r="K34" s="129" t="s">
        <v>50</v>
      </c>
      <c r="L34" s="129" t="s">
        <v>50</v>
      </c>
      <c r="M34" s="129" t="s">
        <v>50</v>
      </c>
      <c r="N34" s="127" t="s">
        <v>441</v>
      </c>
      <c r="O34" s="129" t="s">
        <v>40</v>
      </c>
      <c r="P34" s="127" t="s">
        <v>787</v>
      </c>
      <c r="Q34" s="127" t="s">
        <v>788</v>
      </c>
      <c r="R34" s="126" t="s">
        <v>789</v>
      </c>
      <c r="S34" s="126" t="s">
        <v>790</v>
      </c>
      <c r="T34" s="126" t="s">
        <v>791</v>
      </c>
      <c r="U34" s="126" t="s">
        <v>792</v>
      </c>
    </row>
    <row r="35" spans="1:21" ht="409.5" x14ac:dyDescent="0.2">
      <c r="A35" s="125" t="s">
        <v>448</v>
      </c>
      <c r="B35" s="125" t="s">
        <v>427</v>
      </c>
      <c r="C35" s="137">
        <v>2.83</v>
      </c>
      <c r="D35" s="127" t="s">
        <v>656</v>
      </c>
      <c r="E35" s="127" t="s">
        <v>48</v>
      </c>
      <c r="F35" s="128" t="s">
        <v>40</v>
      </c>
      <c r="G35" s="129" t="s">
        <v>79</v>
      </c>
      <c r="H35" s="129" t="s">
        <v>40</v>
      </c>
      <c r="I35" s="129" t="s">
        <v>57</v>
      </c>
      <c r="J35" s="129" t="s">
        <v>50</v>
      </c>
      <c r="K35" s="129" t="s">
        <v>50</v>
      </c>
      <c r="L35" s="129" t="s">
        <v>50</v>
      </c>
      <c r="M35" s="129" t="s">
        <v>50</v>
      </c>
      <c r="N35" s="127" t="s">
        <v>449</v>
      </c>
      <c r="O35" s="129" t="s">
        <v>40</v>
      </c>
      <c r="P35" s="127" t="s">
        <v>793</v>
      </c>
      <c r="Q35" s="127" t="s">
        <v>793</v>
      </c>
      <c r="R35" s="126" t="s">
        <v>794</v>
      </c>
      <c r="S35" s="126" t="s">
        <v>795</v>
      </c>
      <c r="T35" s="130" t="s">
        <v>796</v>
      </c>
      <c r="U35" s="130" t="s">
        <v>796</v>
      </c>
    </row>
    <row r="36" spans="1:21" x14ac:dyDescent="0.2">
      <c r="B36" s="78" t="s">
        <v>799</v>
      </c>
      <c r="C36" s="78">
        <v>525</v>
      </c>
    </row>
    <row r="37" spans="1:21" x14ac:dyDescent="0.2">
      <c r="B37" s="78" t="s">
        <v>800</v>
      </c>
      <c r="C37" s="78">
        <v>494</v>
      </c>
    </row>
    <row r="39" spans="1:21" ht="14.25" x14ac:dyDescent="0.2">
      <c r="A39" s="78" t="s">
        <v>802</v>
      </c>
    </row>
  </sheetData>
  <hyperlinks>
    <hyperlink ref="D3" r:id="rId1" xr:uid="{239DC9E1-AB82-4D55-8774-D0E134C9CB79}"/>
    <hyperlink ref="J3" r:id="rId2" xr:uid="{548EC0B2-DE86-42F4-AB07-95E5DA093A0A}"/>
    <hyperlink ref="N3" r:id="rId3" xr:uid="{AB1B28CD-F9F5-4B5C-98ED-F11FB6BFEAEB}"/>
    <hyperlink ref="P3" r:id="rId4" location="eu-taxonomy" xr:uid="{FB26F4D3-8E39-4A3A-B613-5F2349AA04EE}"/>
    <hyperlink ref="Q3" r:id="rId5" location="impact" xr:uid="{54D13900-8ECD-4316-B4BC-1E7BE0BE3299}"/>
    <hyperlink ref="D4" r:id="rId6" xr:uid="{D61A7204-CD8D-41F4-9A9C-1A17238B9BA0}"/>
    <hyperlink ref="E4" r:id="rId7" xr:uid="{5D9BE4F2-E41F-48F9-8263-41BDB6E8DB61}"/>
    <hyperlink ref="J4" r:id="rId8" xr:uid="{E887903E-1ABF-41B6-B3BF-511958D53390}"/>
    <hyperlink ref="N4" r:id="rId9" xr:uid="{E232B596-5E8F-4084-A8FD-0BB280CD2A33}"/>
    <hyperlink ref="P4" r:id="rId10" xr:uid="{E35C1923-1DA1-4994-8D8F-48AA93D83BB9}"/>
    <hyperlink ref="Q4" r:id="rId11" xr:uid="{83E73D83-8831-438A-BD44-5FDAC7A2DF02}"/>
    <hyperlink ref="D5" r:id="rId12" xr:uid="{0AF0091A-B2EA-4222-B02C-CB1BB68CA480}"/>
    <hyperlink ref="E5" r:id="rId13" xr:uid="{8829FFE1-4F61-48D4-B2B9-0B218F4AAE80}"/>
    <hyperlink ref="N5" r:id="rId14" xr:uid="{5C192DF9-CE23-4325-AA72-5D9CD77F8573}"/>
    <hyperlink ref="P5" r:id="rId15" xr:uid="{1100E29A-D0AC-42DE-9AEE-D7496F9677AA}"/>
    <hyperlink ref="D2" r:id="rId16" xr:uid="{706E8069-E4A2-4755-BD03-89EAE215B229}"/>
    <hyperlink ref="E2" r:id="rId17" xr:uid="{7B63D201-B304-4C47-B3AC-8640EEE6C180}"/>
    <hyperlink ref="J2" r:id="rId18" xr:uid="{38AF91E1-098D-4A2C-9671-42983AAAF6AE}"/>
    <hyperlink ref="N2" r:id="rId19" xr:uid="{05533FB6-517F-4741-B8B1-6D0711B38B9E}"/>
    <hyperlink ref="P2" r:id="rId20" xr:uid="{ADAD1DC4-CEEC-4EF6-9B4D-9483238A40B7}"/>
    <hyperlink ref="Q2" r:id="rId21" xr:uid="{A382E7F7-3E82-461B-84B1-4724BD29A294}"/>
    <hyperlink ref="D6" r:id="rId22" xr:uid="{B6F37B6B-72F3-4FDC-AB4B-0328185D7358}"/>
    <hyperlink ref="E6" r:id="rId23" xr:uid="{3714A29C-FA11-49AB-8007-6543342417D8}"/>
    <hyperlink ref="N6" r:id="rId24" xr:uid="{315D7A84-AC55-427C-A83E-93DADA44FA54}"/>
    <hyperlink ref="P6" r:id="rId25" xr:uid="{20834677-9E9A-4E02-B9DA-D6F027576D79}"/>
    <hyperlink ref="Q6" r:id="rId26" xr:uid="{2C0A3F15-CC58-44A8-8105-D376A5F021E6}"/>
    <hyperlink ref="D7" r:id="rId27" xr:uid="{D9CB92CF-5688-4D8B-BBAE-E7AF9C61F897}"/>
    <hyperlink ref="E7" r:id="rId28" xr:uid="{7DFA0324-FE05-4D1A-A7C3-3B8469BEF622}"/>
    <hyperlink ref="J7" r:id="rId29" xr:uid="{7A6A3B8A-2145-46F6-884A-77789CD53C26}"/>
    <hyperlink ref="N7" r:id="rId30" xr:uid="{088610CC-2B51-4998-AD0E-6AF7F5AA0882}"/>
    <hyperlink ref="P7" r:id="rId31" xr:uid="{F181475D-B0AD-4A81-B584-078E7E3D4591}"/>
    <hyperlink ref="Q7" r:id="rId32" xr:uid="{CF8977A7-0763-4731-85DE-1C6EC3984EC7}"/>
    <hyperlink ref="D8" r:id="rId33" xr:uid="{B60D45EC-6299-4484-B828-3359739EC173}"/>
    <hyperlink ref="E8" r:id="rId34" xr:uid="{94E086E9-4569-427D-943A-C9DF568982C4}"/>
    <hyperlink ref="D9" r:id="rId35" xr:uid="{5A47B6D7-84B2-487E-9F7B-5F7E31F13FD9}"/>
    <hyperlink ref="E9" r:id="rId36" xr:uid="{ED61E510-1CBD-4A14-AA6C-AF72ECD30232}"/>
    <hyperlink ref="P9" r:id="rId37" xr:uid="{25584084-84B8-425F-B0F4-147AED6352E6}"/>
    <hyperlink ref="Q9" r:id="rId38" xr:uid="{738C22AF-07A4-4518-8506-4AA20A762874}"/>
    <hyperlink ref="D10" r:id="rId39" xr:uid="{70B5EE51-B684-4BE9-A1C0-E683E5B4E5B4}"/>
    <hyperlink ref="E10" r:id="rId40" xr:uid="{750DD2AD-22BF-4198-9AAD-17E0BCF0B64F}"/>
    <hyperlink ref="P10" r:id="rId41" xr:uid="{093AAA45-9609-452F-B596-7894BC336D60}"/>
    <hyperlink ref="Q10" r:id="rId42" xr:uid="{BF676187-32B0-4A1E-9D6A-9694435081FA}"/>
    <hyperlink ref="D11" r:id="rId43" xr:uid="{226228F8-1DFE-425C-9C38-E126268D8878}"/>
    <hyperlink ref="E11" r:id="rId44" xr:uid="{17093FCF-1085-4539-AF79-E88B52BE2F66}"/>
    <hyperlink ref="N11" r:id="rId45" xr:uid="{9706C173-7D38-450F-81BB-C6659CA676BB}"/>
    <hyperlink ref="P11" r:id="rId46" xr:uid="{C48C71ED-0328-490F-BA6B-AC5F908CC454}"/>
    <hyperlink ref="D12" r:id="rId47" xr:uid="{54D2CA72-DF58-4F1C-9BA1-0F892E38F6B5}"/>
    <hyperlink ref="E12" r:id="rId48" xr:uid="{24B5C9F4-BF8B-44F3-9F87-8E9C906AF293}"/>
    <hyperlink ref="D14" r:id="rId49" xr:uid="{C538AD7E-BE24-43C3-902C-F5C9BF13CD52}"/>
    <hyperlink ref="E14" r:id="rId50" xr:uid="{B2EA9F13-2346-4E83-AB5D-B0DC4C7E7B16}"/>
    <hyperlink ref="N14" r:id="rId51" xr:uid="{D4166386-A657-48A3-86C9-764416226F72}"/>
    <hyperlink ref="P14" r:id="rId52" xr:uid="{EC9FD0CD-EE00-4195-891C-9032DA6D2844}"/>
    <hyperlink ref="Q14" r:id="rId53" xr:uid="{3DE76693-951F-42C2-964E-15B62DA5E387}"/>
    <hyperlink ref="D15" r:id="rId54" xr:uid="{50DB6763-71E5-46B7-A0CA-51C8B14E0EA5}"/>
    <hyperlink ref="E15" r:id="rId55" xr:uid="{35F60A8B-8F19-4488-85EA-F6CCAD1FB8EF}"/>
    <hyperlink ref="P15" r:id="rId56" xr:uid="{2CB4244D-635C-4C77-9832-03000C9FBCFE}"/>
    <hyperlink ref="Q15" r:id="rId57" xr:uid="{EE41A444-F898-4344-BFE1-129989205C65}"/>
    <hyperlink ref="D13" r:id="rId58" xr:uid="{3F518A75-66F0-4838-8F02-45C0782F84B6}"/>
    <hyperlink ref="E13" r:id="rId59" xr:uid="{0D9DD22C-1F9F-4C4A-B49F-A3B5F7EBE6A7}"/>
    <hyperlink ref="N13" r:id="rId60" xr:uid="{8EBD67C2-45E5-4FD9-A5BE-B385029F2FA5}"/>
    <hyperlink ref="P13" r:id="rId61" xr:uid="{24903448-290D-49CE-B970-B6DB4F4B3C04}"/>
    <hyperlink ref="Q13" r:id="rId62" xr:uid="{53791251-E582-41E2-89EB-9D6BD2350AB8}"/>
    <hyperlink ref="D16" r:id="rId63" xr:uid="{FB4C3AE7-8C55-49C9-867B-2CDA0EF85BBA}"/>
    <hyperlink ref="E16" r:id="rId64" xr:uid="{BF3E3C1A-4E47-418E-814C-97E702F5CA51}"/>
    <hyperlink ref="J16" r:id="rId65" xr:uid="{2D8082BB-3A1D-4DCC-AFC3-D1367CF8CA26}"/>
    <hyperlink ref="N16" r:id="rId66" xr:uid="{27407CC9-7994-4103-BEB6-CE4E860F6C1B}"/>
    <hyperlink ref="P16" r:id="rId67" xr:uid="{0797AEB7-F3F6-43DB-81F6-A56DB4B396C2}"/>
    <hyperlink ref="Q16" r:id="rId68" xr:uid="{F54B4683-5C28-4E39-B510-95EB89E4260F}"/>
    <hyperlink ref="D17" r:id="rId69" xr:uid="{5EA1F719-1A00-41E7-880F-8709020651D6}"/>
    <hyperlink ref="E17" r:id="rId70" xr:uid="{4C68141A-7084-4AF7-9388-64CC2C34942D}"/>
    <hyperlink ref="J17" r:id="rId71" xr:uid="{2BC4AE1C-E2A8-443D-BE19-9773C2026A5D}"/>
    <hyperlink ref="D18" r:id="rId72" xr:uid="{8E162CA3-B91E-44B2-87A6-CBB0EEE31508}"/>
    <hyperlink ref="E18" r:id="rId73" xr:uid="{14DE5F23-BD6C-4469-B285-AFD1567B1D4C}"/>
    <hyperlink ref="J18" r:id="rId74" xr:uid="{FB170803-7654-4173-B4A6-CA2A71E8499F}"/>
    <hyperlink ref="N18" r:id="rId75" xr:uid="{F56979B3-C255-4AFB-B203-852F52D55ACD}"/>
    <hyperlink ref="P18" r:id="rId76" xr:uid="{2D04A9C0-52B8-4B2A-A99A-BF4F1117548A}"/>
    <hyperlink ref="Q18" r:id="rId77" xr:uid="{7F9FF287-4703-497A-89B9-394BCEE428E7}"/>
    <hyperlink ref="D19" r:id="rId78" xr:uid="{28801421-A9E5-4E84-957C-754D2518334D}"/>
    <hyperlink ref="E19" r:id="rId79" xr:uid="{0B38D705-F957-4838-9E99-C043C2F2C0CE}"/>
    <hyperlink ref="J19" r:id="rId80" xr:uid="{CAE96A3C-C771-44E0-B868-2D990D300937}"/>
    <hyperlink ref="N19" r:id="rId81" xr:uid="{C8DB00B6-FE27-4873-98D1-6C8C70C62680}"/>
    <hyperlink ref="P19" r:id="rId82" xr:uid="{9A47510D-39A0-40E9-AD76-111F7B98A746}"/>
    <hyperlink ref="Q19" r:id="rId83" xr:uid="{CFE34EE2-620D-4A85-AE01-31F23839803F}"/>
    <hyperlink ref="D20" r:id="rId84" xr:uid="{6C735B9C-2121-4077-8F6D-6E1E2F7D8271}"/>
    <hyperlink ref="E20" r:id="rId85" xr:uid="{13373154-5469-4FAA-A917-E7635ECC2D5E}"/>
    <hyperlink ref="N20" r:id="rId86" xr:uid="{34CB6AD9-0604-47A1-A13D-CED6100105E8}"/>
    <hyperlink ref="P20" r:id="rId87" xr:uid="{8909EDCA-A444-4E0E-89E6-F8F623D20A60}"/>
    <hyperlink ref="Q20" r:id="rId88" xr:uid="{6EB2DCC0-6516-4E03-B16B-1E251B0EB3A6}"/>
    <hyperlink ref="D21" r:id="rId89" xr:uid="{02CD0EDA-A51B-4F95-AED1-42FAD6C31B92}"/>
    <hyperlink ref="E21" r:id="rId90" xr:uid="{76256C32-A2E6-42F1-9C1C-26FC0E714566}"/>
    <hyperlink ref="P21" r:id="rId91" xr:uid="{76F4C5E4-7BEC-4B4C-91D3-737B1D179F1C}"/>
    <hyperlink ref="Q21" r:id="rId92" xr:uid="{89680AF9-C14F-4F53-BEAC-B86D69720E8B}"/>
    <hyperlink ref="D22" r:id="rId93" xr:uid="{48AEE242-D78D-463E-AA8A-424718630F16}"/>
    <hyperlink ref="E22" r:id="rId94" xr:uid="{C457D4E1-DD88-4BAE-A2DD-841071262C94}"/>
    <hyperlink ref="N22" r:id="rId95" location=":~:text=The%20City%20of%20Gothenburg%20Annual,lenders%2C%20suppliers%20and%20other%20authorities." xr:uid="{9235C775-987C-4B11-86F1-9060E3118AA2}"/>
    <hyperlink ref="P22" r:id="rId96" xr:uid="{DDEB1460-228F-4D13-AAA7-8492EAF2A67E}"/>
    <hyperlink ref="Q22" r:id="rId97" xr:uid="{1EDA0BA6-A14F-4B1E-A193-C5EE4875DDEB}"/>
    <hyperlink ref="D23" r:id="rId98" xr:uid="{46928138-EE46-46CC-800A-BE6865BFCC1A}"/>
    <hyperlink ref="E23" r:id="rId99" xr:uid="{7F72E98E-52DD-467A-814D-ED7952E47FF2}"/>
    <hyperlink ref="D24" r:id="rId100" xr:uid="{31F1DC10-6FFC-4F05-81FA-F6A838AD181C}"/>
    <hyperlink ref="E24" r:id="rId101" xr:uid="{E39A8E09-BE3F-42CC-99FF-10A749C99387}"/>
    <hyperlink ref="J24" r:id="rId102" xr:uid="{3C1B45DF-1D3B-407F-8186-DC2C00FE7EE0}"/>
    <hyperlink ref="P24" r:id="rId103" xr:uid="{30916D34-AF5B-49CA-8078-225C50E5E535}"/>
    <hyperlink ref="Q24" r:id="rId104" xr:uid="{590A6005-63B6-4429-B1B8-45B4EAB14706}"/>
    <hyperlink ref="D25" r:id="rId105" xr:uid="{98ED6CF8-0292-4229-9A3F-2F35C2879157}"/>
    <hyperlink ref="E25" r:id="rId106" xr:uid="{BC33D0AB-A3C3-4C63-8D33-D45BFA7374E3}"/>
    <hyperlink ref="J25" r:id="rId107" xr:uid="{9B7C4426-EF51-43DC-871E-C034D03F8468}"/>
    <hyperlink ref="N25" r:id="rId108" xr:uid="{D84661BC-8A71-4DD0-A940-429F1668C76B}"/>
    <hyperlink ref="P25" r:id="rId109" xr:uid="{64614BB3-F64A-4C91-A365-0DE69C68A184}"/>
    <hyperlink ref="Q25" r:id="rId110" xr:uid="{A4094A2B-301F-4AC7-A7F3-BA2F7A219323}"/>
    <hyperlink ref="D26" r:id="rId111" xr:uid="{5D4BE343-4AED-4749-9F6B-5BDD47270454}"/>
    <hyperlink ref="E26" r:id="rId112" xr:uid="{F86E7387-767A-47F3-8CE5-DA8B47F44B2F}"/>
    <hyperlink ref="J26" r:id="rId113" xr:uid="{F3E2B5A2-8230-48D8-8535-4313EC00FB0A}"/>
    <hyperlink ref="P26" r:id="rId114" xr:uid="{9CAA3858-726E-40AD-B7C4-B94AE9FA2A0E}"/>
    <hyperlink ref="Q26" r:id="rId115" xr:uid="{B6A19632-A789-4084-9E7B-031214740F69}"/>
    <hyperlink ref="D27" r:id="rId116" xr:uid="{7233D6A2-06DD-4DD5-8101-9F2B5B8FF3DE}"/>
    <hyperlink ref="E27" r:id="rId117" xr:uid="{045334FF-9B9A-4C13-AADB-171763D5D509}"/>
    <hyperlink ref="J27" r:id="rId118" xr:uid="{FBAA49F1-F75C-4E4E-A266-C4D66D55FEA9}"/>
    <hyperlink ref="P27" r:id="rId119" xr:uid="{2176C0C5-245C-4528-A593-9CA7DE81DDF8}"/>
    <hyperlink ref="Q27" r:id="rId120" xr:uid="{329ADB9E-A4F8-4448-9CF2-B35B4B419116}"/>
    <hyperlink ref="D28" r:id="rId121" xr:uid="{B001E3A4-55D2-493D-B3B4-7F99477C4FDF}"/>
    <hyperlink ref="E28" r:id="rId122" xr:uid="{F8C5EE62-978F-4555-8D4D-CC086BCBA468}"/>
    <hyperlink ref="J28" r:id="rId123" xr:uid="{4636E6AA-4ABB-482A-84CD-3AB3AFD6079B}"/>
    <hyperlink ref="P28" r:id="rId124" xr:uid="{ACB77042-0277-4C1C-A8F7-581811769272}"/>
    <hyperlink ref="Q28" r:id="rId125" xr:uid="{B0939798-092A-4132-A76C-41B4B4C18CDE}"/>
    <hyperlink ref="D29" r:id="rId126" xr:uid="{23476FE8-43DE-4BC4-8162-2D35F7F3A98D}"/>
    <hyperlink ref="E29" r:id="rId127" xr:uid="{B8B85DBC-B0F5-4783-93A6-AB50E3468CB4}"/>
    <hyperlink ref="N29" r:id="rId128" xr:uid="{4927D274-6AF9-4EA0-B944-3AFB7BE7A849}"/>
    <hyperlink ref="P29" r:id="rId129" xr:uid="{5B98CB90-FDEF-4011-B4E1-7B5CC25041F1}"/>
    <hyperlink ref="Q29" r:id="rId130" xr:uid="{66CF3E68-B7C3-47DE-8EAB-36797A75E2C3}"/>
    <hyperlink ref="D30" r:id="rId131" xr:uid="{C3104A2E-01FD-4C88-B73E-DFE33A30E517}"/>
    <hyperlink ref="E30" r:id="rId132" xr:uid="{988E89FD-A7EC-404A-8401-2AFECDDFB4C8}"/>
    <hyperlink ref="N30" r:id="rId133" xr:uid="{7E22B556-51BA-4780-B33C-FC1EFD1D3E5D}"/>
    <hyperlink ref="D31" r:id="rId134" xr:uid="{A462EB2A-3AC3-4E28-BF5B-4F0194E0C60F}"/>
    <hyperlink ref="E31" r:id="rId135" xr:uid="{5A7D7D7D-EBB0-472E-9094-EF97220B6CFA}"/>
    <hyperlink ref="N31" r:id="rId136" xr:uid="{BDDD61EA-2BA0-4FC4-A2C8-3C876E8EDD44}"/>
    <hyperlink ref="P31" r:id="rId137" xr:uid="{D54B87DD-F2C2-4FDF-B374-D6F5846EEA13}"/>
    <hyperlink ref="Q31" r:id="rId138" xr:uid="{C85C4078-4F9B-46AF-B48B-9DB5053D7988}"/>
    <hyperlink ref="D33" r:id="rId139" xr:uid="{159A6CA8-4389-47C8-9994-8ED1466B20B2}"/>
    <hyperlink ref="E33" r:id="rId140" xr:uid="{6D86CF69-9554-400D-8343-17AF8D0EC02A}"/>
    <hyperlink ref="N33" r:id="rId141" xr:uid="{80B4B076-EBC0-4B75-9678-78AFA4250024}"/>
    <hyperlink ref="P33" r:id="rId142" xr:uid="{3763782B-E764-423E-B7E2-CEC75660E49C}"/>
    <hyperlink ref="Q33" r:id="rId143" xr:uid="{58808A5A-1D16-43DD-8BDD-E88532BD940D}"/>
    <hyperlink ref="E32" r:id="rId144" xr:uid="{A86E5C25-85EB-43D4-8963-65F764700DF5}"/>
    <hyperlink ref="N32" r:id="rId145" xr:uid="{F02E746A-2A32-4F4F-B666-CC3835A45F3B}"/>
    <hyperlink ref="D34" r:id="rId146" xr:uid="{781EA39D-DA73-4AB6-A09F-9D7631C5B871}"/>
    <hyperlink ref="E34" r:id="rId147" xr:uid="{BB623D15-FDF5-445C-BD22-8211B1852731}"/>
    <hyperlink ref="N34" r:id="rId148" xr:uid="{4A2BAB02-D1D4-4176-8AE5-0BE1E28E1E4E}"/>
    <hyperlink ref="P34" r:id="rId149" xr:uid="{851860FD-B7BB-48DA-89C2-1BFDF58D9298}"/>
    <hyperlink ref="Q34" r:id="rId150" xr:uid="{C2BEE8F8-0A56-4534-8CE2-8094A91250FD}"/>
    <hyperlink ref="D35" r:id="rId151" xr:uid="{B35AC128-DC04-4F04-A90A-BA04CE53E474}"/>
    <hyperlink ref="E35" r:id="rId152" xr:uid="{7B3F0F30-2C37-41E4-8C42-2D17AAE67B85}"/>
    <hyperlink ref="N35" r:id="rId153" xr:uid="{27B0CB35-DF5D-4B2D-9AE1-03A4A54F99E4}"/>
    <hyperlink ref="P35" r:id="rId154" xr:uid="{7D70604D-2016-4C20-86D7-560E7654FABE}"/>
    <hyperlink ref="Q35" r:id="rId155" xr:uid="{D3E3A3A3-A03E-41A4-8977-C8E44167923E}"/>
    <hyperlink ref="J33" r:id="rId156" display="Sustainability Report (&quot;SR&quot;)" xr:uid="{DE7498AE-AADE-493D-A43E-D01DD7D25321}"/>
    <hyperlink ref="K33" r:id="rId157" xr:uid="{A57A6FCB-88F5-4AFA-B1C3-CCF1B3DBED7A}"/>
    <hyperlink ref="N23" r:id="rId158" xr:uid="{75982ADD-7DBA-425E-A47F-8B2E20FAFB11}"/>
    <hyperlink ref="Q23" r:id="rId159" xr:uid="{EF61C741-C282-43DF-B085-5D42F1084D1F}"/>
    <hyperlink ref="D32" r:id="rId160" xr:uid="{107EC6B5-FC0D-4DA9-BEDE-07B58081C747}"/>
    <hyperlink ref="P32" r:id="rId161" xr:uid="{91632405-1051-4795-8F74-D76D72B65AF1}"/>
    <hyperlink ref="Q32" r:id="rId162" xr:uid="{5431F2F8-82DB-4636-A6ED-28E4E7CE35B5}"/>
    <hyperlink ref="P8" r:id="rId163" xr:uid="{F9E30439-4D4C-4A43-9599-C16A48895057}"/>
    <hyperlink ref="Q8" r:id="rId164" xr:uid="{0322D7CF-80C2-460C-A9C9-8647BBA60EB5}"/>
    <hyperlink ref="N12" r:id="rId165" xr:uid="{4F0106C5-DD7E-46E9-AE4A-F56F06C3B1B6}"/>
    <hyperlink ref="P12" r:id="rId166" xr:uid="{9B2EDDCE-1F74-4E02-8F9E-870473E7433B}"/>
    <hyperlink ref="Q12" r:id="rId167" xr:uid="{A7052764-879E-4EEF-B996-B18CA460A27A}"/>
    <hyperlink ref="N27" r:id="rId168" xr:uid="{A25FB26C-896D-46BD-9A6A-5F3BCE8DD253}"/>
  </hyperlinks>
  <pageMargins left="0.7" right="0.7" top="0.75" bottom="0.75" header="0.3" footer="0.3"/>
  <tableParts count="1">
    <tablePart r:id="rId16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1 - Methodology</vt:lpstr>
      <vt:lpstr>2 - Questionnaire</vt:lpstr>
      <vt:lpstr>3 - Questionnaire Annex</vt:lpstr>
      <vt:lpstr>4 - Respondents</vt:lpstr>
      <vt:lpstr>5 - Market significance</vt:lpstr>
      <vt:lpstr>6 - Selection process</vt:lpstr>
      <vt:lpstr>7 - Validated Public Info</vt:lpstr>
      <vt:lpstr>'2 - Questionnaire'!Print_Area</vt:lpstr>
    </vt:vector>
  </TitlesOfParts>
  <Company>European Investment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MARUTA Tomomitsu</dc:creator>
  <cp:lastModifiedBy>KRAUß Alexander</cp:lastModifiedBy>
  <cp:lastPrinted>2023-10-19T20:28:25Z</cp:lastPrinted>
  <dcterms:created xsi:type="dcterms:W3CDTF">2023-10-19T18:58:24Z</dcterms:created>
  <dcterms:modified xsi:type="dcterms:W3CDTF">2024-01-24T16:54:07Z</dcterms:modified>
</cp:coreProperties>
</file>